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O:\Investor Relations\Earnings Releases\2024\4Q24\"/>
    </mc:Choice>
  </mc:AlternateContent>
  <xr:revisionPtr revIDLastSave="0" documentId="13_ncr:1_{6B28B30A-5C4E-4DD0-8A3E-CBAF8E4B16A0}" xr6:coauthVersionLast="47" xr6:coauthVersionMax="47" xr10:uidLastSave="{00000000-0000-0000-0000-000000000000}"/>
  <bookViews>
    <workbookView xWindow="-108" yWindow="-108" windowWidth="23256" windowHeight="13896" xr2:uid="{00000000-000D-0000-FFFF-FFFF00000000}"/>
  </bookViews>
  <sheets>
    <sheet name="Varlıklar" sheetId="1" r:id="rId1"/>
    <sheet name="Kaynaklar" sheetId="2" r:id="rId2"/>
    <sheet name="Gelir Tablosu" sheetId="3" r:id="rId3"/>
  </sheets>
  <definedNames>
    <definedName name="_Hlk158630633" localSheetId="1">Kaynaklar!$I$27</definedName>
    <definedName name="OLE_LINK1000" localSheetId="0">Varlıklar!$J$13</definedName>
    <definedName name="OLE_LINK101" localSheetId="1">Kaynaklar!#REF!</definedName>
    <definedName name="OLE_LINK1039" localSheetId="1">Kaynaklar!$B$39</definedName>
    <definedName name="OLE_LINK1040" localSheetId="1">Kaynaklar!$B$39</definedName>
    <definedName name="OLE_LINK1044" localSheetId="0">Varlıklar!$B$10</definedName>
    <definedName name="OLE_LINK1055" localSheetId="1">Kaynaklar!$I$46</definedName>
    <definedName name="OLE_LINK106" localSheetId="1">Kaynaklar!#REF!</definedName>
    <definedName name="OLE_LINK1070" localSheetId="1">Kaynaklar!$C$55</definedName>
    <definedName name="OLE_LINK1102" localSheetId="2">'Gelir Tablosu'!$H$27</definedName>
    <definedName name="OLE_LINK1219" localSheetId="2">'Gelir Tablosu'!$H$12</definedName>
    <definedName name="OLE_LINK125" localSheetId="2">'Gelir Tablosu'!$E$6</definedName>
    <definedName name="OLE_LINK1253" localSheetId="2">'Gelir Tablosu'!#REF!</definedName>
    <definedName name="OLE_LINK1289" localSheetId="2">'Gelir Tablosu'!$H$17</definedName>
    <definedName name="OLE_LINK1335" localSheetId="1">Kaynaklar!#REF!</definedName>
    <definedName name="OLE_LINK1336" localSheetId="1">Kaynaklar!#REF!</definedName>
    <definedName name="OLE_LINK1337" localSheetId="1">Kaynaklar!#REF!</definedName>
    <definedName name="OLE_LINK1420" localSheetId="2">'Gelir Tablosu'!$H$12</definedName>
    <definedName name="OLE_LINK1518" localSheetId="0">Varlıklar!$C$15</definedName>
    <definedName name="OLE_LINK1523" localSheetId="0">Varlıklar!$C$16</definedName>
    <definedName name="OLE_LINK1525" localSheetId="0">Varlıklar!$C$22</definedName>
    <definedName name="OLE_LINK1538" localSheetId="1">Kaynaklar!$E$55</definedName>
    <definedName name="OLE_LINK16" localSheetId="0">Varlıklar!#REF!</definedName>
    <definedName name="OLE_LINK177" localSheetId="1">Kaynaklar!#REF!</definedName>
    <definedName name="OLE_LINK19" localSheetId="2">'Gelir Tablosu'!$B$12</definedName>
    <definedName name="OLE_LINK245" localSheetId="0">Varlıklar!$J$31</definedName>
    <definedName name="OLE_LINK250" localSheetId="1">Kaynaklar!#REF!</definedName>
    <definedName name="OLE_LINK258" localSheetId="1">Kaynaklar!#REF!</definedName>
    <definedName name="OLE_LINK31" localSheetId="1">Kaynaklar!#REF!</definedName>
    <definedName name="OLE_LINK363" localSheetId="1">Kaynaklar!#REF!</definedName>
    <definedName name="OLE_LINK377" localSheetId="2">'Gelir Tablosu'!$I$29</definedName>
    <definedName name="OLE_LINK384" localSheetId="0">Varlıklar!$I$13</definedName>
    <definedName name="OLE_LINK387" localSheetId="0">Varlıklar!$B$29</definedName>
    <definedName name="OLE_LINK405" localSheetId="0">Varlıklar!$C$40</definedName>
    <definedName name="OLE_LINK408" localSheetId="0">Varlıklar!$K$42</definedName>
    <definedName name="OLE_LINK409" localSheetId="0">Varlıklar!#REF!</definedName>
    <definedName name="OLE_LINK41" localSheetId="2">'Gelir Tablosu'!$B$20</definedName>
    <definedName name="OLE_LINK416" localSheetId="0">Varlıklar!$I$13</definedName>
    <definedName name="OLE_LINK426" localSheetId="0">Varlıklar!#REF!</definedName>
    <definedName name="OLE_LINK443" localSheetId="1">Kaynaklar!$I$45</definedName>
    <definedName name="OLE_LINK447" localSheetId="0">Varlıklar!#REF!</definedName>
    <definedName name="OLE_LINK45" localSheetId="0">Varlıklar!#REF!</definedName>
    <definedName name="OLE_LINK48" localSheetId="2">'Gelir Tablosu'!#REF!</definedName>
    <definedName name="OLE_LINK491" localSheetId="0">Varlıklar!$B$12</definedName>
    <definedName name="OLE_LINK492" localSheetId="1">Kaynaklar!$B$12</definedName>
    <definedName name="OLE_LINK511" localSheetId="1">Kaynaklar!$H$13</definedName>
    <definedName name="OLE_LINK512" localSheetId="1">Kaynaklar!$J$24</definedName>
    <definedName name="OLE_LINK527" localSheetId="1">Kaynaklar!$B$29</definedName>
    <definedName name="OLE_LINK534" localSheetId="1">Kaynaklar!$J$33</definedName>
    <definedName name="OLE_LINK545" localSheetId="0">Varlıklar!$B$29</definedName>
    <definedName name="OLE_LINK561" localSheetId="0">Varlıklar!$J$20</definedName>
    <definedName name="OLE_LINK564" localSheetId="1">Kaynaklar!#REF!</definedName>
    <definedName name="OLE_LINK565" localSheetId="1">Kaynaklar!#REF!</definedName>
    <definedName name="OLE_LINK566" localSheetId="0">Varlıklar!$J$34</definedName>
    <definedName name="OLE_LINK583" localSheetId="1">Kaynaklar!#REF!</definedName>
    <definedName name="OLE_LINK591" localSheetId="1">Kaynaklar!#REF!</definedName>
    <definedName name="OLE_LINK60" localSheetId="1">Kaynaklar!#REF!</definedName>
    <definedName name="OLE_LINK600" localSheetId="1">Kaynaklar!#REF!</definedName>
    <definedName name="OLE_LINK601" localSheetId="2">'Gelir Tablosu'!#REF!</definedName>
    <definedName name="OLE_LINK607" localSheetId="2">'Gelir Tablosu'!#REF!</definedName>
    <definedName name="OLE_LINK617" localSheetId="2">'Gelir Tablosu'!#REF!</definedName>
    <definedName name="OLE_LINK62" localSheetId="0">Varlıklar!#REF!</definedName>
    <definedName name="OLE_LINK622" localSheetId="1">Kaynaklar!$J$15</definedName>
    <definedName name="OLE_LINK623" localSheetId="2">'Gelir Tablosu'!#REF!</definedName>
    <definedName name="OLE_LINK624" localSheetId="2">'Gelir Tablosu'!#REF!</definedName>
    <definedName name="OLE_LINK625" localSheetId="2">'Gelir Tablosu'!#REF!</definedName>
    <definedName name="OLE_LINK626" localSheetId="1">Kaynaklar!$J$32</definedName>
    <definedName name="OLE_LINK630" localSheetId="2">'Gelir Tablosu'!#REF!</definedName>
    <definedName name="OLE_LINK631" localSheetId="2">'Gelir Tablosu'!#REF!</definedName>
    <definedName name="OLE_LINK635" localSheetId="2">'Gelir Tablosu'!#REF!</definedName>
    <definedName name="OLE_LINK636" localSheetId="2">'Gelir Tablosu'!#REF!</definedName>
    <definedName name="OLE_LINK650" localSheetId="2">'Gelir Tablosu'!#REF!</definedName>
    <definedName name="OLE_LINK658" localSheetId="2">'Gelir Tablosu'!#REF!</definedName>
    <definedName name="OLE_LINK673" localSheetId="2">'Gelir Tablosu'!#REF!</definedName>
    <definedName name="OLE_LINK676" localSheetId="2">'Gelir Tablosu'!#REF!</definedName>
    <definedName name="OLE_LINK678" localSheetId="2">'Gelir Tablosu'!#REF!</definedName>
    <definedName name="OLE_LINK679" localSheetId="2">'Gelir Tablosu'!#REF!</definedName>
    <definedName name="OLE_LINK682" localSheetId="2">'Gelir Tablosu'!#REF!</definedName>
    <definedName name="OLE_LINK683" localSheetId="2">'Gelir Tablosu'!#REF!</definedName>
    <definedName name="OLE_LINK684" localSheetId="2">'Gelir Tablosu'!#REF!</definedName>
    <definedName name="OLE_LINK688" localSheetId="2">'Gelir Tablosu'!#REF!</definedName>
    <definedName name="OLE_LINK689" localSheetId="2">'Gelir Tablosu'!#REF!</definedName>
    <definedName name="OLE_LINK728" localSheetId="1">Kaynaklar!#REF!</definedName>
    <definedName name="OLE_LINK732" localSheetId="2">'Gelir Tablosu'!$B$15</definedName>
    <definedName name="OLE_LINK739" localSheetId="1">Kaynaklar!#REF!</definedName>
    <definedName name="OLE_LINK740" localSheetId="1">Kaynaklar!$B$53</definedName>
    <definedName name="OLE_LINK742" localSheetId="0">Varlıklar!#REF!</definedName>
    <definedName name="OLE_LINK743" localSheetId="0">Varlıklar!#REF!</definedName>
    <definedName name="OLE_LINK745" localSheetId="1">Kaynaklar!#REF!</definedName>
    <definedName name="OLE_LINK756" localSheetId="2">'Gelir Tablosu'!#REF!</definedName>
    <definedName name="OLE_LINK797" localSheetId="1">Kaynaklar!$B$43</definedName>
    <definedName name="OLE_LINK8" localSheetId="1">Kaynaklar!#REF!</definedName>
    <definedName name="OLE_LINK800" localSheetId="0">Varlıklar!$B$11</definedName>
    <definedName name="OLE_LINK825" localSheetId="1">Kaynaklar!$J$53</definedName>
    <definedName name="OLE_LINK832" localSheetId="1">Kaynaklar!#REF!</definedName>
    <definedName name="OLE_LINK850" localSheetId="2">'Gelir Tablosu'!$H$27</definedName>
    <definedName name="OLE_LINK858" localSheetId="1">Kaynaklar!#REF!</definedName>
    <definedName name="OLE_LINK874" localSheetId="1">Kaynaklar!$B$49</definedName>
    <definedName name="OLE_LINK875" localSheetId="0">Varlıklar!#REF!</definedName>
    <definedName name="OLE_LINK878" localSheetId="1">Kaynaklar!$B$46</definedName>
    <definedName name="OLE_LINK880" localSheetId="1">Kaynaklar!$B$44</definedName>
    <definedName name="OLE_LINK885" localSheetId="0">Varlıklar!#REF!</definedName>
    <definedName name="OLE_LINK886" localSheetId="0">Varlıklar!#REF!</definedName>
    <definedName name="OLE_LINK887" localSheetId="0">Varlıklar!$B$44</definedName>
    <definedName name="OLE_LINK888" localSheetId="2">'Gelir Tablosu'!$C$56</definedName>
    <definedName name="OLE_LINK890" localSheetId="2">'Gelir Tablosu'!$C$56</definedName>
    <definedName name="OLE_LINK891" localSheetId="0">Varlıklar!$B$46</definedName>
    <definedName name="OLE_LINK892" localSheetId="1">Kaynaklar!#REF!</definedName>
    <definedName name="OLE_LINK905" localSheetId="1">Kaynaklar!#REF!</definedName>
    <definedName name="OLE_LINK937" localSheetId="0">Varlıklar!#REF!</definedName>
    <definedName name="OLE_LINK938" localSheetId="1">Kaynaklar!#REF!</definedName>
    <definedName name="OLE_LINK941" localSheetId="1">Kaynaklar!#REF!</definedName>
    <definedName name="OLE_LINK942" localSheetId="1">Kaynaklar!#REF!</definedName>
    <definedName name="OLE_LINK943" localSheetId="1">Kaynaklar!#REF!</definedName>
    <definedName name="OLE_LINK947" localSheetId="1">Kaynaklar!#REF!</definedName>
    <definedName name="OLE_LINK948" localSheetId="1">Kaynaklar!#REF!</definedName>
    <definedName name="OLE_LINK950" localSheetId="2">'Gelir Tablosu'!#REF!</definedName>
    <definedName name="OLE_LINK951" localSheetId="2">'Gelir Tablosu'!$C$29</definedName>
    <definedName name="OLE_LINK955" localSheetId="1">Kaynaklar!#REF!</definedName>
    <definedName name="OLE_LINK956" localSheetId="1">Kaynaklar!#REF!</definedName>
    <definedName name="OLE_LINK958" localSheetId="2">'Gelir Tablosu'!#REF!</definedName>
    <definedName name="OLE_LINK960" localSheetId="2">'Gelir Tablosu'!$C$57</definedName>
    <definedName name="OLE_LINK97" localSheetId="0">Varlıklar!#REF!</definedName>
    <definedName name="OLE_LINK970" localSheetId="1">Kaynaklar!#REF!</definedName>
    <definedName name="OLE_LINK971" localSheetId="1">Kaynaklar!$B$51</definedName>
    <definedName name="OLE_LINK972" localSheetId="0">Varlıklar!$J$32</definedName>
    <definedName name="OLE_LINK973" localSheetId="2">'Gelir Tablosu'!#REF!</definedName>
    <definedName name="OLE_LINK974" localSheetId="2">'Gelir Tablosu'!$C$42</definedName>
    <definedName name="OLE_LINK975" localSheetId="2">'Gelir Tablosu'!$C$42</definedName>
    <definedName name="OLE_LINK976" localSheetId="2">'Gelir Tablosu'!#REF!</definedName>
    <definedName name="OLE_LINK977" localSheetId="2">'Gelir Tablosu'!$C$52</definedName>
    <definedName name="OLE_LINK980" localSheetId="2">'Gelir Tablosu'!#REF!</definedName>
    <definedName name="OLE_LINK984" localSheetId="1">Kaynaklar!#REF!</definedName>
    <definedName name="OLE_LINK991" localSheetId="1">Kaynaklar!#REF!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 l="1"/>
  <c r="E7" i="1" s="1"/>
  <c r="E7" i="2" s="1"/>
  <c r="D8" i="2"/>
  <c r="E8" i="2"/>
  <c r="F8" i="2"/>
  <c r="C8" i="2"/>
  <c r="F6" i="3"/>
  <c r="F4" i="3"/>
  <c r="C7" i="2" l="1"/>
  <c r="D7" i="2"/>
</calcChain>
</file>

<file path=xl/sharedStrings.xml><?xml version="1.0" encoding="utf-8"?>
<sst xmlns="http://schemas.openxmlformats.org/spreadsheetml/2006/main" count="143" uniqueCount="105">
  <si>
    <t xml:space="preserve"> </t>
  </si>
  <si>
    <t>KOÇ HOLDİNG AŞ</t>
  </si>
  <si>
    <t>VARLIKLAR</t>
  </si>
  <si>
    <t>Dönen varlıklar:</t>
  </si>
  <si>
    <t>Nakit ve nakit benzerleri</t>
  </si>
  <si>
    <t>Türkiye Cumhuriyet Merkez Bankası hesabı</t>
  </si>
  <si>
    <t>Finansal yatırımlar</t>
  </si>
  <si>
    <t>Ticari alacaklar</t>
  </si>
  <si>
    <t xml:space="preserve">  - İlişkili taraflar</t>
  </si>
  <si>
    <t xml:space="preserve">  - İlişkili olmayan taraflar</t>
  </si>
  <si>
    <t>Finans sektörü faaliyetlerinden alacaklar</t>
  </si>
  <si>
    <t>Türev araçlar</t>
  </si>
  <si>
    <t>Stoklar</t>
  </si>
  <si>
    <t>Diğer alacaklar</t>
  </si>
  <si>
    <t>Diğer dönen varlıklar</t>
  </si>
  <si>
    <t>Satış amaçlı sınıflandırılan duran varlıklar</t>
  </si>
  <si>
    <t>Toplam dönen varlıklar</t>
  </si>
  <si>
    <t>Duran varlıklar:</t>
  </si>
  <si>
    <t>Özkaynak yöntemiyle değerlenen yatırımlar</t>
  </si>
  <si>
    <t>Yatırım amaçlı gayrimenkuller</t>
  </si>
  <si>
    <t>Maddi duran varlıklar</t>
  </si>
  <si>
    <t>Maddi olmayan duran varlıklar</t>
  </si>
  <si>
    <t xml:space="preserve">   - Şerefiye</t>
  </si>
  <si>
    <t xml:space="preserve">   - Diğer maddi olmayan duran varlıklar</t>
  </si>
  <si>
    <t>Diğer duran varlıklar</t>
  </si>
  <si>
    <t>Toplam duran varlıklar</t>
  </si>
  <si>
    <t>Toplam varlıklar</t>
  </si>
  <si>
    <t>KONSOLİDE BİLANÇOLAR</t>
  </si>
  <si>
    <t>Bağımsız</t>
  </si>
  <si>
    <t>denetimden</t>
  </si>
  <si>
    <t>geçmiş</t>
  </si>
  <si>
    <t>KAYNAKLAR</t>
  </si>
  <si>
    <t>Kısa vadeli yükümlülükler:</t>
  </si>
  <si>
    <t>Kısa vadeli borçlanmalar</t>
  </si>
  <si>
    <t>Uzun vadeli borçlanmaların kısa vadeli kısımları</t>
  </si>
  <si>
    <t>Ticari borçlar</t>
  </si>
  <si>
    <t>Finans sektörü faaliyetlerinden borçlar</t>
  </si>
  <si>
    <t>Dönem karı vergi yükümlülüğü</t>
  </si>
  <si>
    <t>Diğer borçlar</t>
  </si>
  <si>
    <t>Diğer kısa vadeli yükümlülükler</t>
  </si>
  <si>
    <t>Toplam kısa vadeli yükümlülükler</t>
  </si>
  <si>
    <t>Uzun vadeli yükümlülükler:</t>
  </si>
  <si>
    <t>Uzun vadeli borçlanmalar</t>
  </si>
  <si>
    <t>Ertelenmiş vergi yükümlülüğü</t>
  </si>
  <si>
    <t>Diğer uzun vadeli yükümlülükler</t>
  </si>
  <si>
    <t>Toplam uzun vadeli yükümlülükler</t>
  </si>
  <si>
    <t>Toplam yükümlülükler</t>
  </si>
  <si>
    <t xml:space="preserve">Özkaynaklar: </t>
  </si>
  <si>
    <t>Ödenmiş sermaye</t>
  </si>
  <si>
    <t>Sermaye düzeltme farkları</t>
  </si>
  <si>
    <t>Geri alınmış paylar</t>
  </si>
  <si>
    <t>Kar veya zararda yeniden sınıflandırılmayacak</t>
  </si>
  <si>
    <t>Satış amaçlı sınıflandırılan varlık gruplarına ilişkin yükümlükler</t>
  </si>
  <si>
    <t xml:space="preserve">   birikmiş diğer kapsamlı gelirler/(giderler)</t>
  </si>
  <si>
    <t>Kar veya zararda yeniden sınıflandırılacak</t>
  </si>
  <si>
    <t>Kardan ayrılan kısıtlanmış yedekler</t>
  </si>
  <si>
    <t>Geçmiş yıllar karları</t>
  </si>
  <si>
    <t>Net dönem karı</t>
  </si>
  <si>
    <t>Ana ortaklığa ait özkaynaklar</t>
  </si>
  <si>
    <t>Kontrol gücü olmayan paylar</t>
  </si>
  <si>
    <t>Toplam özkaynaklar</t>
  </si>
  <si>
    <t>Toplam kaynaklar</t>
  </si>
  <si>
    <t>Hasılat</t>
  </si>
  <si>
    <t>Finans sektörü faaliyetleri hasılatı</t>
  </si>
  <si>
    <t>Toplam hasılat</t>
  </si>
  <si>
    <t xml:space="preserve">Satışların maliyeti </t>
  </si>
  <si>
    <t xml:space="preserve">Finans sektörü faaliyetleri maliyeti </t>
  </si>
  <si>
    <t>Toplam maliyetler</t>
  </si>
  <si>
    <t>Ticari faaliyetlerden brüt kar</t>
  </si>
  <si>
    <t>Finans sektörü faaliyetlerinden brüt kar</t>
  </si>
  <si>
    <t>Brüt kar</t>
  </si>
  <si>
    <t xml:space="preserve">Pazarlama giderleri </t>
  </si>
  <si>
    <t xml:space="preserve">Genel yönetim giderleri </t>
  </si>
  <si>
    <t xml:space="preserve">Araştırma ve geliştirme giderleri </t>
  </si>
  <si>
    <t>Esas faaliyetlerden diğer gelirler</t>
  </si>
  <si>
    <t xml:space="preserve">Esas faaliyetlerden diğer giderler </t>
  </si>
  <si>
    <t>Esas faaliyet karı</t>
  </si>
  <si>
    <t>Yatırım faaliyetlerinden gelirler</t>
  </si>
  <si>
    <t xml:space="preserve">Yatırım faaliyetlerinden giderler </t>
  </si>
  <si>
    <t>Finansman gelir/(gideri) öncesi faaliyet karı</t>
  </si>
  <si>
    <t>Finansman gelirleri</t>
  </si>
  <si>
    <t xml:space="preserve">Finansman giderleri </t>
  </si>
  <si>
    <t>Vergi öncesi kar</t>
  </si>
  <si>
    <t>Vergi (gideri) / geliri</t>
  </si>
  <si>
    <t xml:space="preserve">- Dönem vergi (gideri) /geliri </t>
  </si>
  <si>
    <t>- Ertelenmiş vergi (gideri) / geliri</t>
  </si>
  <si>
    <t>Dönem karı</t>
  </si>
  <si>
    <t>Dönem karının dağılımı:</t>
  </si>
  <si>
    <t>Ana ortaklık payları</t>
  </si>
  <si>
    <t>Pay başına kazanç (Kr)</t>
  </si>
  <si>
    <t xml:space="preserve">KONSOLİDE GELİR TABLOLARI </t>
  </si>
  <si>
    <t>Özkaynak yöntemiyle değerlenen yatırımların karlarından/(zararlarından) paylar</t>
  </si>
  <si>
    <t>Millyon EUR</t>
  </si>
  <si>
    <t>Milyon USD</t>
  </si>
  <si>
    <t>Milyon TL</t>
  </si>
  <si>
    <t>31 ARALIK 2024 VE 31 ARALIK 2023 TARİHLERİ İTİBARIYLA</t>
  </si>
  <si>
    <t>Tutarlar aksi belirtilmedikçe tablolarda Türk Lirası’nın 31 Aralık 2024 tarihindeki satın alma gücü cinsinden milyon Türk Lirası (“TL”) olarak ifade edilmiştir.</t>
  </si>
  <si>
    <t>Euro (“EUR”) ve ABD Doları (“USD”) tutarları, Türk Lirası (“TL”) tutarları üzerinden 31 Aralık 2024 tarihinde geçerli olan Türkiye Cumhuriyet Merkez Bankası (“TCMB”) EUR ve USD resmi alış kurları kullanılarak hesaplanmıştır.</t>
  </si>
  <si>
    <t xml:space="preserve">1 OCAK - 31 ARALIK 2024 VE 2024 HESAP DÖNEMLERİNE AİT </t>
  </si>
  <si>
    <t>Ertelenen vergi varlıkları</t>
  </si>
  <si>
    <t>Borç karşılıklar</t>
  </si>
  <si>
    <t>Çalışanlara sağlanan faydalara ilişkin karşılıklar</t>
  </si>
  <si>
    <t>Borç karşılıkları</t>
  </si>
  <si>
    <t>Pay senedi ihraç primleri</t>
  </si>
  <si>
    <t>Parasal kazanç/kayıp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</si>
</sst>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6" formatCode="_-* #,##0_-;\-* #,##0_-;_-* &quot;-&quot;??_-;_-@_-"/>
  </numFmts>
  <fonts count="31" x14ac:knownFonts="1">
    <font>
      <sz val="11"/>
      <color theme="1"/>
      <name val="Calibri"/>
      <family val="2"/>
      <charset val="162"/>
      <scheme val="minor"/>
    </font>
    <font>
      <b/>
      <sz val="11"/>
      <color theme="1"/>
      <name val="Calibri"/>
      <family val="2"/>
      <charset val="162"/>
      <scheme val="minor"/>
    </font>
    <font>
      <b/>
      <sz val="9.5"/>
      <color theme="1"/>
      <name val="Calibri"/>
      <family val="2"/>
      <charset val="162"/>
      <scheme val="minor"/>
    </font>
    <font>
      <sz val="10"/>
      <color theme="1"/>
      <name val="Calibri"/>
      <family val="2"/>
      <charset val="162"/>
      <scheme val="minor"/>
    </font>
    <font>
      <b/>
      <sz val="11"/>
      <name val="Calibri"/>
      <family val="2"/>
      <charset val="162"/>
      <scheme val="minor"/>
    </font>
    <font>
      <sz val="5"/>
      <color theme="1"/>
      <name val="Calibri"/>
      <family val="2"/>
      <charset val="162"/>
      <scheme val="minor"/>
    </font>
    <font>
      <sz val="9"/>
      <color theme="1"/>
      <name val="Calibri"/>
      <family val="2"/>
      <charset val="162"/>
      <scheme val="minor"/>
    </font>
    <font>
      <b/>
      <sz val="9"/>
      <color theme="1"/>
      <name val="Calibri"/>
      <family val="2"/>
      <charset val="162"/>
      <scheme val="minor"/>
    </font>
    <font>
      <i/>
      <sz val="11"/>
      <color theme="1"/>
      <name val="Calibri"/>
      <family val="2"/>
      <charset val="162"/>
      <scheme val="minor"/>
    </font>
    <font>
      <sz val="10"/>
      <color theme="1"/>
      <name val="Times New Roman"/>
      <family val="1"/>
      <charset val="162"/>
    </font>
    <font>
      <i/>
      <sz val="10"/>
      <color theme="1"/>
      <name val="Times New Roman"/>
      <family val="1"/>
      <charset val="162"/>
    </font>
    <font>
      <b/>
      <sz val="10"/>
      <color theme="1"/>
      <name val="Times New Roman"/>
      <family val="1"/>
      <charset val="162"/>
    </font>
    <font>
      <b/>
      <vertAlign val="superscript"/>
      <sz val="11"/>
      <color theme="1"/>
      <name val="Calibri"/>
      <family val="2"/>
      <charset val="162"/>
      <scheme val="minor"/>
    </font>
    <font>
      <b/>
      <sz val="10"/>
      <name val="Calibri"/>
      <family val="2"/>
      <charset val="162"/>
      <scheme val="minor"/>
    </font>
    <font>
      <b/>
      <sz val="10"/>
      <color theme="1"/>
      <name val="Calibri"/>
      <family val="2"/>
      <charset val="162"/>
      <scheme val="minor"/>
    </font>
    <font>
      <i/>
      <sz val="9"/>
      <color theme="1"/>
      <name val="Times New Roman"/>
      <family val="1"/>
    </font>
    <font>
      <b/>
      <sz val="9"/>
      <color theme="1"/>
      <name val="Times New Roman"/>
      <family val="1"/>
      <charset val="162"/>
    </font>
    <font>
      <sz val="4"/>
      <color theme="1"/>
      <name val="Times New Roman"/>
      <family val="1"/>
      <charset val="162"/>
    </font>
    <font>
      <sz val="9"/>
      <color theme="1"/>
      <name val="Times New Roman"/>
      <family val="1"/>
      <charset val="162"/>
    </font>
    <font>
      <i/>
      <sz val="9"/>
      <color theme="1"/>
      <name val="Times New Roman"/>
      <family val="1"/>
      <charset val="162"/>
    </font>
    <font>
      <sz val="5"/>
      <color theme="1"/>
      <name val="Times New Roman"/>
      <family val="1"/>
      <charset val="162"/>
    </font>
    <font>
      <sz val="7"/>
      <color theme="1"/>
      <name val="Times New Roman"/>
      <family val="1"/>
      <charset val="162"/>
    </font>
    <font>
      <b/>
      <sz val="4"/>
      <color theme="1"/>
      <name val="Times New Roman"/>
      <family val="1"/>
      <charset val="162"/>
    </font>
    <font>
      <b/>
      <sz val="8.5"/>
      <color theme="1"/>
      <name val="Times New Roman"/>
      <family val="1"/>
      <charset val="162"/>
    </font>
    <font>
      <sz val="8.5"/>
      <color theme="1"/>
      <name val="Times New Roman"/>
      <family val="1"/>
      <charset val="162"/>
    </font>
    <font>
      <i/>
      <sz val="9"/>
      <color theme="1"/>
      <name val="Calibri"/>
      <family val="2"/>
      <charset val="162"/>
      <scheme val="minor"/>
    </font>
    <font>
      <sz val="8"/>
      <color theme="1"/>
      <name val="Times New Roman"/>
      <family val="1"/>
      <charset val="162"/>
    </font>
    <font>
      <b/>
      <sz val="8"/>
      <color theme="1"/>
      <name val="Times New Roman"/>
      <family val="1"/>
      <charset val="162"/>
    </font>
    <font>
      <b/>
      <sz val="5"/>
      <color theme="1"/>
      <name val="Times New Roman"/>
      <family val="1"/>
      <charset val="162"/>
    </font>
    <font>
      <sz val="3"/>
      <color theme="1"/>
      <name val="Times New Roman"/>
      <family val="1"/>
      <charset val="162"/>
    </font>
    <font>
      <sz val="11"/>
      <color theme="1"/>
      <name val="Calibri"/>
      <family val="2"/>
      <charset val="16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auto="1"/>
      </top>
      <bottom/>
      <diagonal/>
    </border>
  </borders>
  <cellStyleXfs count="2">
    <xf numFmtId="0" fontId="0" fillId="0" borderId="0"/>
    <xf numFmtId="43" fontId="30" fillId="0" borderId="0" applyFont="0" applyFill="0" applyBorder="0" applyAlignment="0" applyProtection="0"/>
  </cellStyleXfs>
  <cellXfs count="78">
    <xf numFmtId="0" fontId="0" fillId="0" borderId="0" xfId="0"/>
    <xf numFmtId="0" fontId="3" fillId="0" borderId="0" xfId="0" applyFont="1" applyAlignment="1">
      <alignment vertical="center"/>
    </xf>
    <xf numFmtId="49" fontId="4" fillId="0" borderId="0" xfId="0" applyNumberFormat="1" applyFont="1" applyAlignment="1">
      <alignment horizontal="left"/>
    </xf>
    <xf numFmtId="0" fontId="2" fillId="0" borderId="0" xfId="0" applyFont="1" applyAlignment="1">
      <alignment horizontal="right" vertical="center"/>
    </xf>
    <xf numFmtId="0" fontId="0" fillId="0" borderId="0" xfId="0" applyAlignment="1">
      <alignment horizontal="right"/>
    </xf>
    <xf numFmtId="0" fontId="5" fillId="0" borderId="0" xfId="0" applyFont="1" applyAlignment="1">
      <alignment horizontal="justify" vertical="center"/>
    </xf>
    <xf numFmtId="0" fontId="6" fillId="0" borderId="0" xfId="0" applyFont="1" applyAlignment="1">
      <alignment vertical="center"/>
    </xf>
    <xf numFmtId="0" fontId="7" fillId="0" borderId="0" xfId="0" applyFont="1" applyAlignment="1">
      <alignment horizontal="right" vertical="center"/>
    </xf>
    <xf numFmtId="0" fontId="3" fillId="0" borderId="0" xfId="0" applyFont="1"/>
    <xf numFmtId="0" fontId="8" fillId="0" borderId="0" xfId="0" applyFont="1"/>
    <xf numFmtId="3" fontId="0" fillId="0" borderId="0" xfId="0" applyNumberFormat="1" applyAlignment="1">
      <alignment horizontal="right"/>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 fillId="0" borderId="0" xfId="0" applyFont="1" applyAlignment="1">
      <alignment horizontal="right" vertical="center"/>
    </xf>
    <xf numFmtId="0" fontId="12" fillId="0" borderId="0" xfId="0" applyFont="1" applyAlignment="1">
      <alignment horizontal="right" vertical="center"/>
    </xf>
    <xf numFmtId="0" fontId="11" fillId="0" borderId="0" xfId="0" applyFont="1" applyAlignment="1">
      <alignment horizontal="justify" vertical="center"/>
    </xf>
    <xf numFmtId="49" fontId="13" fillId="0" borderId="0" xfId="0" applyNumberFormat="1" applyFont="1" applyAlignment="1">
      <alignment horizontal="left"/>
    </xf>
    <xf numFmtId="0" fontId="14" fillId="0" borderId="0" xfId="0" applyFont="1" applyAlignment="1">
      <alignment vertical="center"/>
    </xf>
    <xf numFmtId="0" fontId="2" fillId="0" borderId="0" xfId="0" quotePrefix="1" applyFont="1" applyAlignment="1">
      <alignment horizontal="right" vertical="center"/>
    </xf>
    <xf numFmtId="0" fontId="3" fillId="0" borderId="2" xfId="0" applyFont="1" applyBorder="1"/>
    <xf numFmtId="0" fontId="15" fillId="0" borderId="0" xfId="0" applyFont="1" applyAlignment="1">
      <alignment horizontal="right"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24" fillId="0" borderId="0" xfId="0" applyFont="1" applyAlignment="1">
      <alignment vertical="center"/>
    </xf>
    <xf numFmtId="0" fontId="23" fillId="0" borderId="0" xfId="0" applyFont="1" applyAlignment="1">
      <alignment vertical="center"/>
    </xf>
    <xf numFmtId="16" fontId="7" fillId="0" borderId="0" xfId="0" applyNumberFormat="1" applyFont="1" applyAlignment="1">
      <alignment horizontal="right" vertical="center"/>
    </xf>
    <xf numFmtId="0" fontId="18" fillId="0" borderId="3" xfId="0" applyFont="1" applyBorder="1" applyAlignment="1">
      <alignment vertical="center"/>
    </xf>
    <xf numFmtId="0" fontId="18" fillId="0" borderId="1" xfId="0" applyFont="1" applyBorder="1" applyAlignment="1">
      <alignment vertical="center"/>
    </xf>
    <xf numFmtId="0" fontId="18" fillId="0" borderId="0" xfId="0" applyFont="1"/>
    <xf numFmtId="0" fontId="11" fillId="0" borderId="1" xfId="0" applyFont="1" applyBorder="1" applyAlignment="1">
      <alignment vertical="center"/>
    </xf>
    <xf numFmtId="0" fontId="11" fillId="0" borderId="2" xfId="0" applyFont="1" applyBorder="1" applyAlignment="1">
      <alignment vertical="center"/>
    </xf>
    <xf numFmtId="0" fontId="6" fillId="0" borderId="0" xfId="0" applyFont="1"/>
    <xf numFmtId="3" fontId="7" fillId="0" borderId="0" xfId="0" applyNumberFormat="1" applyFont="1" applyAlignment="1">
      <alignment vertical="center"/>
    </xf>
    <xf numFmtId="0" fontId="6" fillId="0" borderId="0" xfId="0" applyFont="1" applyAlignment="1">
      <alignment horizontal="right"/>
    </xf>
    <xf numFmtId="0" fontId="7" fillId="0" borderId="2" xfId="0" applyFont="1" applyBorder="1" applyAlignment="1">
      <alignment horizontal="right" vertical="center"/>
    </xf>
    <xf numFmtId="16" fontId="7" fillId="0" borderId="0" xfId="0" quotePrefix="1" applyNumberFormat="1" applyFont="1" applyAlignment="1">
      <alignment horizontal="right" vertical="center"/>
    </xf>
    <xf numFmtId="0" fontId="23" fillId="0" borderId="2" xfId="0" applyFont="1" applyBorder="1" applyAlignment="1">
      <alignment vertical="center"/>
    </xf>
    <xf numFmtId="0" fontId="23" fillId="0" borderId="1" xfId="0" applyFont="1" applyBorder="1" applyAlignment="1">
      <alignment vertical="center"/>
    </xf>
    <xf numFmtId="0" fontId="24" fillId="0" borderId="1" xfId="0" applyFont="1" applyBorder="1" applyAlignment="1">
      <alignment vertical="center"/>
    </xf>
    <xf numFmtId="0" fontId="23" fillId="0" borderId="1" xfId="0" applyFont="1" applyBorder="1" applyAlignment="1">
      <alignment horizontal="lef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166" fontId="6" fillId="0" borderId="0" xfId="1" applyNumberFormat="1" applyFont="1" applyAlignment="1">
      <alignment vertical="center"/>
    </xf>
    <xf numFmtId="166" fontId="25" fillId="0" borderId="0" xfId="1" applyNumberFormat="1" applyFont="1" applyAlignment="1">
      <alignment vertical="center"/>
    </xf>
    <xf numFmtId="166" fontId="7" fillId="0" borderId="2" xfId="1" applyNumberFormat="1" applyFont="1" applyBorder="1" applyAlignment="1">
      <alignment horizontal="right" vertical="center"/>
    </xf>
    <xf numFmtId="166" fontId="6" fillId="0" borderId="0" xfId="1" applyNumberFormat="1" applyFont="1" applyAlignment="1">
      <alignment horizontal="right"/>
    </xf>
    <xf numFmtId="166" fontId="6" fillId="0" borderId="0" xfId="1" applyNumberFormat="1" applyFont="1" applyAlignment="1">
      <alignment horizontal="right" vertical="center"/>
    </xf>
    <xf numFmtId="166" fontId="7" fillId="0" borderId="1" xfId="1" applyNumberFormat="1" applyFont="1" applyBorder="1" applyAlignment="1">
      <alignment horizontal="right" vertical="center"/>
    </xf>
    <xf numFmtId="166" fontId="7" fillId="0" borderId="1" xfId="1" quotePrefix="1" applyNumberFormat="1" applyFont="1" applyBorder="1" applyAlignment="1">
      <alignment horizontal="right" vertical="center"/>
    </xf>
    <xf numFmtId="166" fontId="6" fillId="0" borderId="2" xfId="1" applyNumberFormat="1" applyFont="1" applyBorder="1" applyAlignment="1">
      <alignment horizontal="right" vertical="center"/>
    </xf>
    <xf numFmtId="166" fontId="18" fillId="0" borderId="0" xfId="1" applyNumberFormat="1" applyFont="1" applyAlignment="1">
      <alignment vertical="center"/>
    </xf>
    <xf numFmtId="166" fontId="18" fillId="0" borderId="0" xfId="1" applyNumberFormat="1" applyFont="1" applyAlignment="1">
      <alignment horizontal="right" vertical="center"/>
    </xf>
    <xf numFmtId="166" fontId="7" fillId="0" borderId="0" xfId="1" applyNumberFormat="1" applyFont="1" applyAlignment="1">
      <alignment horizontal="right"/>
    </xf>
    <xf numFmtId="166" fontId="0" fillId="0" borderId="0" xfId="1" applyNumberFormat="1" applyFont="1"/>
    <xf numFmtId="166" fontId="18" fillId="0" borderId="3" xfId="1" applyNumberFormat="1" applyFont="1" applyBorder="1" applyAlignment="1">
      <alignment vertical="center"/>
    </xf>
    <xf numFmtId="166" fontId="18" fillId="0" borderId="1" xfId="1" applyNumberFormat="1" applyFont="1" applyBorder="1" applyAlignment="1">
      <alignment vertical="center"/>
    </xf>
    <xf numFmtId="164" fontId="7" fillId="0" borderId="0" xfId="0" quotePrefix="1" applyNumberFormat="1" applyFont="1" applyAlignment="1">
      <alignment horizontal="right" vertical="center"/>
    </xf>
    <xf numFmtId="166" fontId="6" fillId="0" borderId="1" xfId="1" applyNumberFormat="1" applyFont="1" applyBorder="1" applyAlignment="1">
      <alignment horizontal="right"/>
    </xf>
    <xf numFmtId="166" fontId="7" fillId="0" borderId="2" xfId="1" applyNumberFormat="1" applyFont="1" applyBorder="1" applyAlignment="1">
      <alignment vertical="center"/>
    </xf>
    <xf numFmtId="166" fontId="0" fillId="0" borderId="0" xfId="1" applyNumberFormat="1" applyFont="1" applyAlignment="1">
      <alignment horizontal="right"/>
    </xf>
    <xf numFmtId="166" fontId="6" fillId="0" borderId="0" xfId="1" quotePrefix="1" applyNumberFormat="1" applyFont="1" applyAlignment="1">
      <alignment horizontal="right" vertical="center"/>
    </xf>
    <xf numFmtId="166" fontId="7" fillId="0" borderId="2" xfId="1" quotePrefix="1" applyNumberFormat="1" applyFont="1" applyBorder="1" applyAlignment="1">
      <alignment horizontal="right" vertical="center"/>
    </xf>
    <xf numFmtId="166" fontId="6" fillId="0" borderId="0" xfId="1" applyNumberFormat="1" applyFont="1"/>
    <xf numFmtId="166" fontId="7" fillId="0" borderId="3" xfId="1" applyNumberFormat="1" applyFont="1" applyBorder="1" applyAlignment="1">
      <alignment vertical="center"/>
    </xf>
    <xf numFmtId="166" fontId="7" fillId="0" borderId="3" xfId="1" applyNumberFormat="1" applyFont="1" applyBorder="1" applyAlignment="1">
      <alignment horizontal="right" vertical="center"/>
    </xf>
    <xf numFmtId="166" fontId="6" fillId="0" borderId="1" xfId="1" applyNumberFormat="1" applyFont="1" applyBorder="1" applyAlignment="1">
      <alignment horizontal="right" vertical="center"/>
    </xf>
    <xf numFmtId="166" fontId="7" fillId="0" borderId="0" xfId="1" applyNumberFormat="1" applyFont="1" applyAlignment="1">
      <alignment horizontal="right" vertical="center"/>
    </xf>
    <xf numFmtId="166" fontId="7" fillId="0" borderId="0" xfId="1" applyNumberFormat="1" applyFont="1" applyAlignment="1">
      <alignment vertical="center"/>
    </xf>
    <xf numFmtId="166" fontId="6" fillId="0" borderId="3" xfId="1" applyNumberFormat="1" applyFont="1" applyBorder="1" applyAlignment="1">
      <alignment horizontal="right"/>
    </xf>
    <xf numFmtId="166" fontId="7" fillId="0" borderId="1" xfId="1" applyNumberFormat="1" applyFont="1" applyBorder="1" applyAlignment="1">
      <alignmen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2"/>
  <sheetViews>
    <sheetView showGridLines="0" tabSelected="1" zoomScaleNormal="100" workbookViewId="0">
      <selection activeCell="E36" sqref="E36"/>
    </sheetView>
  </sheetViews>
  <sheetFormatPr defaultColWidth="9.109375" defaultRowHeight="14.4" x14ac:dyDescent="0.3"/>
  <cols>
    <col min="2" max="2" width="43.33203125" style="8" bestFit="1" customWidth="1"/>
    <col min="3" max="4" width="12.6640625" style="4" customWidth="1"/>
    <col min="5" max="6" width="13.5546875" style="4" bestFit="1" customWidth="1"/>
    <col min="9" max="9" width="36.44140625" bestFit="1" customWidth="1"/>
  </cols>
  <sheetData>
    <row r="1" spans="1:10" x14ac:dyDescent="0.3">
      <c r="A1" s="2" t="s">
        <v>1</v>
      </c>
      <c r="B1" s="17"/>
    </row>
    <row r="2" spans="1:10" x14ac:dyDescent="0.3">
      <c r="A2" s="2" t="s">
        <v>95</v>
      </c>
      <c r="B2" s="18"/>
    </row>
    <row r="3" spans="1:10" x14ac:dyDescent="0.3">
      <c r="A3" s="2" t="s">
        <v>27</v>
      </c>
      <c r="B3" s="18"/>
      <c r="E3" s="21" t="s">
        <v>28</v>
      </c>
      <c r="F3" s="21" t="s">
        <v>28</v>
      </c>
    </row>
    <row r="4" spans="1:10" x14ac:dyDescent="0.3">
      <c r="A4" s="2"/>
      <c r="E4" s="21" t="s">
        <v>29</v>
      </c>
      <c r="F4" s="21" t="s">
        <v>29</v>
      </c>
    </row>
    <row r="5" spans="1:10" x14ac:dyDescent="0.3">
      <c r="E5" s="21" t="s">
        <v>30</v>
      </c>
      <c r="F5" s="21" t="s">
        <v>30</v>
      </c>
    </row>
    <row r="6" spans="1:10" x14ac:dyDescent="0.3">
      <c r="C6" s="19"/>
      <c r="D6" s="19"/>
      <c r="E6" s="19"/>
      <c r="F6" s="19"/>
    </row>
    <row r="7" spans="1:10" x14ac:dyDescent="0.3">
      <c r="C7" s="3">
        <v>2024</v>
      </c>
      <c r="D7" s="3">
        <f>+C7</f>
        <v>2024</v>
      </c>
      <c r="E7" s="3">
        <f t="shared" ref="E7" si="0">+D7</f>
        <v>2024</v>
      </c>
      <c r="F7" s="3">
        <v>2023</v>
      </c>
    </row>
    <row r="8" spans="1:10" x14ac:dyDescent="0.3">
      <c r="C8" s="3" t="s">
        <v>92</v>
      </c>
      <c r="D8" s="3" t="s">
        <v>93</v>
      </c>
      <c r="E8" s="3" t="s">
        <v>94</v>
      </c>
      <c r="F8" s="3" t="s">
        <v>94</v>
      </c>
    </row>
    <row r="9" spans="1:10" ht="16.2" x14ac:dyDescent="0.3">
      <c r="B9"/>
      <c r="C9" s="15"/>
      <c r="D9" s="15"/>
      <c r="E9" s="14"/>
      <c r="F9" s="14"/>
    </row>
    <row r="10" spans="1:10" x14ac:dyDescent="0.3">
      <c r="B10" s="16" t="s">
        <v>2</v>
      </c>
      <c r="C10"/>
      <c r="D10"/>
      <c r="E10"/>
      <c r="F10"/>
    </row>
    <row r="11" spans="1:10" x14ac:dyDescent="0.3">
      <c r="B11" s="13"/>
      <c r="C11"/>
      <c r="D11"/>
      <c r="E11"/>
      <c r="F11"/>
    </row>
    <row r="12" spans="1:10" x14ac:dyDescent="0.3">
      <c r="B12" s="13" t="s">
        <v>3</v>
      </c>
      <c r="C12"/>
      <c r="D12"/>
      <c r="E12"/>
      <c r="F12"/>
    </row>
    <row r="13" spans="1:10" x14ac:dyDescent="0.3">
      <c r="B13" s="11" t="s">
        <v>4</v>
      </c>
      <c r="C13" s="50">
        <v>8360</v>
      </c>
      <c r="D13" s="50">
        <v>8721</v>
      </c>
      <c r="E13" s="50">
        <v>307172</v>
      </c>
      <c r="F13" s="50">
        <v>417840</v>
      </c>
      <c r="I13" s="11"/>
      <c r="J13" s="11"/>
    </row>
    <row r="14" spans="1:10" x14ac:dyDescent="0.3">
      <c r="B14" s="11" t="s">
        <v>5</v>
      </c>
      <c r="C14" s="50">
        <v>10014</v>
      </c>
      <c r="D14" s="50">
        <v>10446</v>
      </c>
      <c r="E14" s="50">
        <v>367960</v>
      </c>
      <c r="F14" s="50">
        <v>348846</v>
      </c>
      <c r="I14" s="11"/>
      <c r="J14" s="11"/>
    </row>
    <row r="15" spans="1:10" x14ac:dyDescent="0.3">
      <c r="B15" s="11" t="s">
        <v>6</v>
      </c>
      <c r="C15" s="50">
        <v>1577</v>
      </c>
      <c r="D15" s="50">
        <v>1645</v>
      </c>
      <c r="E15" s="50">
        <v>57958</v>
      </c>
      <c r="F15" s="50">
        <v>56344</v>
      </c>
      <c r="I15" s="11"/>
      <c r="J15" s="11"/>
    </row>
    <row r="16" spans="1:10" x14ac:dyDescent="0.3">
      <c r="B16" s="11" t="s">
        <v>11</v>
      </c>
      <c r="C16" s="50">
        <v>239</v>
      </c>
      <c r="D16" s="50">
        <v>250</v>
      </c>
      <c r="E16" s="50">
        <v>8797</v>
      </c>
      <c r="F16" s="50">
        <v>15112</v>
      </c>
      <c r="I16" s="11"/>
      <c r="J16" s="11"/>
    </row>
    <row r="17" spans="2:16" x14ac:dyDescent="0.3">
      <c r="B17" s="11" t="s">
        <v>7</v>
      </c>
      <c r="C17" s="50">
        <v>4961</v>
      </c>
      <c r="D17" s="50">
        <v>5175</v>
      </c>
      <c r="E17" s="50">
        <v>182259</v>
      </c>
      <c r="F17" s="50">
        <v>207100</v>
      </c>
      <c r="I17" s="11"/>
      <c r="J17" s="11"/>
    </row>
    <row r="18" spans="2:16" s="9" customFormat="1" x14ac:dyDescent="0.3">
      <c r="B18" s="12" t="s">
        <v>8</v>
      </c>
      <c r="C18" s="51">
        <v>416</v>
      </c>
      <c r="D18" s="51">
        <v>434</v>
      </c>
      <c r="E18" s="51">
        <v>15270</v>
      </c>
      <c r="F18" s="51">
        <v>15999</v>
      </c>
      <c r="G18"/>
      <c r="I18" s="12"/>
      <c r="J18" s="12"/>
      <c r="O18"/>
      <c r="P18"/>
    </row>
    <row r="19" spans="2:16" s="9" customFormat="1" x14ac:dyDescent="0.3">
      <c r="B19" s="12" t="s">
        <v>9</v>
      </c>
      <c r="C19" s="51">
        <v>4545</v>
      </c>
      <c r="D19" s="51">
        <v>4741</v>
      </c>
      <c r="E19" s="51">
        <v>166989</v>
      </c>
      <c r="F19" s="51">
        <v>191101</v>
      </c>
      <c r="G19"/>
      <c r="I19" s="12"/>
      <c r="J19" s="12"/>
      <c r="O19"/>
      <c r="P19"/>
    </row>
    <row r="20" spans="2:16" x14ac:dyDescent="0.3">
      <c r="B20" s="11" t="s">
        <v>10</v>
      </c>
      <c r="C20" s="50">
        <v>27406</v>
      </c>
      <c r="D20" s="50">
        <v>28589</v>
      </c>
      <c r="E20" s="50">
        <v>1006984</v>
      </c>
      <c r="F20" s="50">
        <v>1006132</v>
      </c>
      <c r="I20" s="11"/>
      <c r="J20" s="11"/>
    </row>
    <row r="21" spans="2:16" x14ac:dyDescent="0.3">
      <c r="B21" s="11" t="s">
        <v>12</v>
      </c>
      <c r="C21" s="50">
        <v>4524</v>
      </c>
      <c r="D21" s="50">
        <v>4719</v>
      </c>
      <c r="E21" s="50">
        <v>166226</v>
      </c>
      <c r="F21" s="50">
        <v>167231</v>
      </c>
      <c r="I21" s="11"/>
      <c r="J21" s="11"/>
    </row>
    <row r="22" spans="2:16" x14ac:dyDescent="0.3">
      <c r="B22" s="11" t="s">
        <v>13</v>
      </c>
      <c r="C22" s="50">
        <v>525</v>
      </c>
      <c r="D22" s="50">
        <v>548</v>
      </c>
      <c r="E22" s="50">
        <v>19289</v>
      </c>
      <c r="F22" s="50">
        <v>31661</v>
      </c>
      <c r="I22" s="11"/>
      <c r="J22" s="11"/>
    </row>
    <row r="23" spans="2:16" x14ac:dyDescent="0.3">
      <c r="B23" s="11" t="s">
        <v>14</v>
      </c>
      <c r="C23" s="50">
        <v>6043</v>
      </c>
      <c r="D23" s="50">
        <v>6304</v>
      </c>
      <c r="E23" s="50">
        <v>222039</v>
      </c>
      <c r="F23" s="50">
        <v>213887</v>
      </c>
      <c r="I23" s="11"/>
      <c r="J23" s="11"/>
    </row>
    <row r="24" spans="2:16" x14ac:dyDescent="0.3">
      <c r="B24" s="20"/>
      <c r="C24" s="40"/>
      <c r="D24" s="40"/>
      <c r="E24" s="40"/>
      <c r="F24" s="40"/>
      <c r="I24" s="46"/>
    </row>
    <row r="25" spans="2:16" x14ac:dyDescent="0.3">
      <c r="B25" s="11" t="s">
        <v>15</v>
      </c>
      <c r="C25" s="54">
        <v>0</v>
      </c>
      <c r="D25" s="54">
        <v>0</v>
      </c>
      <c r="E25" s="54">
        <v>0</v>
      </c>
      <c r="F25" s="54">
        <v>8160</v>
      </c>
    </row>
    <row r="26" spans="2:16" x14ac:dyDescent="0.3">
      <c r="B26" s="35" t="s">
        <v>16</v>
      </c>
      <c r="C26" s="55">
        <v>63649</v>
      </c>
      <c r="D26" s="55">
        <v>66397</v>
      </c>
      <c r="E26" s="55">
        <v>2338684</v>
      </c>
      <c r="F26" s="56">
        <v>2472313</v>
      </c>
      <c r="I26" s="46"/>
    </row>
    <row r="27" spans="2:16" x14ac:dyDescent="0.3">
      <c r="B27" s="11"/>
      <c r="C27" s="37"/>
      <c r="D27" s="37"/>
      <c r="E27" s="37"/>
      <c r="F27" s="37"/>
      <c r="I27" s="11"/>
      <c r="J27" s="11"/>
    </row>
    <row r="28" spans="2:16" x14ac:dyDescent="0.3">
      <c r="B28" s="13" t="s">
        <v>17</v>
      </c>
      <c r="C28" s="37"/>
      <c r="D28" s="37"/>
      <c r="E28" s="37"/>
      <c r="F28" s="37"/>
      <c r="I28" s="47"/>
    </row>
    <row r="29" spans="2:16" x14ac:dyDescent="0.3">
      <c r="B29" s="11" t="s">
        <v>6</v>
      </c>
      <c r="C29" s="50">
        <v>13010</v>
      </c>
      <c r="D29" s="50">
        <v>13572</v>
      </c>
      <c r="E29" s="50">
        <v>478033</v>
      </c>
      <c r="F29" s="50">
        <v>560409</v>
      </c>
      <c r="I29" s="11"/>
      <c r="J29" s="11"/>
    </row>
    <row r="30" spans="2:16" s="9" customFormat="1" x14ac:dyDescent="0.3">
      <c r="B30" s="11" t="s">
        <v>18</v>
      </c>
      <c r="C30" s="50">
        <v>2711</v>
      </c>
      <c r="D30" s="50">
        <v>2828</v>
      </c>
      <c r="E30" s="50">
        <v>99618</v>
      </c>
      <c r="F30" s="50">
        <v>99685</v>
      </c>
      <c r="G30"/>
      <c r="I30" s="11"/>
      <c r="J30" s="11"/>
    </row>
    <row r="31" spans="2:16" x14ac:dyDescent="0.3">
      <c r="B31" s="11" t="s">
        <v>11</v>
      </c>
      <c r="C31" s="50">
        <v>270</v>
      </c>
      <c r="D31" s="50">
        <v>282</v>
      </c>
      <c r="E31" s="50">
        <v>9937</v>
      </c>
      <c r="F31" s="50">
        <v>19758</v>
      </c>
      <c r="I31" s="11"/>
      <c r="J31" s="11"/>
    </row>
    <row r="32" spans="2:16" x14ac:dyDescent="0.3">
      <c r="B32" s="11" t="s">
        <v>7</v>
      </c>
      <c r="C32" s="50">
        <v>36</v>
      </c>
      <c r="D32" s="50">
        <v>37</v>
      </c>
      <c r="E32" s="50">
        <v>1305</v>
      </c>
      <c r="F32" s="50">
        <v>1460</v>
      </c>
      <c r="I32" s="11"/>
      <c r="J32" s="11"/>
    </row>
    <row r="33" spans="2:10" x14ac:dyDescent="0.3">
      <c r="B33" s="12" t="s">
        <v>9</v>
      </c>
      <c r="C33" s="51">
        <v>36</v>
      </c>
      <c r="D33" s="51">
        <v>37</v>
      </c>
      <c r="E33" s="51">
        <v>1305</v>
      </c>
      <c r="F33" s="51">
        <v>1460</v>
      </c>
      <c r="I33" s="12"/>
      <c r="J33" s="12"/>
    </row>
    <row r="34" spans="2:10" x14ac:dyDescent="0.3">
      <c r="B34" s="11" t="s">
        <v>10</v>
      </c>
      <c r="C34" s="50">
        <v>9149</v>
      </c>
      <c r="D34" s="50">
        <v>9544</v>
      </c>
      <c r="E34" s="50">
        <v>336171</v>
      </c>
      <c r="F34" s="50">
        <v>379904</v>
      </c>
      <c r="I34" s="11"/>
      <c r="J34" s="11"/>
    </row>
    <row r="35" spans="2:10" x14ac:dyDescent="0.3">
      <c r="B35" s="11" t="s">
        <v>19</v>
      </c>
      <c r="C35" s="50">
        <v>75</v>
      </c>
      <c r="D35" s="50">
        <v>78</v>
      </c>
      <c r="E35" s="50">
        <v>2764</v>
      </c>
      <c r="F35" s="50">
        <v>3585</v>
      </c>
      <c r="I35" s="11"/>
    </row>
    <row r="36" spans="2:10" s="9" customFormat="1" x14ac:dyDescent="0.3">
      <c r="B36" s="11" t="s">
        <v>20</v>
      </c>
      <c r="C36" s="50">
        <v>11590</v>
      </c>
      <c r="D36" s="50">
        <v>12090</v>
      </c>
      <c r="E36" s="50">
        <v>425860</v>
      </c>
      <c r="F36" s="50">
        <v>398275</v>
      </c>
      <c r="G36"/>
      <c r="I36" s="11"/>
      <c r="J36" s="11"/>
    </row>
    <row r="37" spans="2:10" s="9" customFormat="1" x14ac:dyDescent="0.3">
      <c r="B37" s="11" t="s">
        <v>21</v>
      </c>
      <c r="C37" s="50">
        <v>4142</v>
      </c>
      <c r="D37" s="50">
        <v>4321</v>
      </c>
      <c r="E37" s="50">
        <v>152173</v>
      </c>
      <c r="F37" s="50">
        <v>139473</v>
      </c>
      <c r="G37"/>
      <c r="I37" s="11"/>
      <c r="J37"/>
    </row>
    <row r="38" spans="2:10" x14ac:dyDescent="0.3">
      <c r="B38" s="12" t="s">
        <v>22</v>
      </c>
      <c r="C38" s="51">
        <v>1896</v>
      </c>
      <c r="D38" s="51">
        <v>1978</v>
      </c>
      <c r="E38" s="51">
        <v>69660</v>
      </c>
      <c r="F38" s="51">
        <v>70022</v>
      </c>
      <c r="I38" s="12"/>
      <c r="J38" s="12"/>
    </row>
    <row r="39" spans="2:10" x14ac:dyDescent="0.3">
      <c r="B39" s="12" t="s">
        <v>23</v>
      </c>
      <c r="C39" s="51">
        <v>2246</v>
      </c>
      <c r="D39" s="51">
        <v>2343</v>
      </c>
      <c r="E39" s="51">
        <v>82513</v>
      </c>
      <c r="F39" s="51">
        <v>69451</v>
      </c>
      <c r="I39" s="12"/>
      <c r="J39" s="12"/>
    </row>
    <row r="40" spans="2:10" x14ac:dyDescent="0.3">
      <c r="B40" s="11" t="s">
        <v>99</v>
      </c>
      <c r="C40" s="50">
        <v>827</v>
      </c>
      <c r="D40" s="50">
        <v>863</v>
      </c>
      <c r="E40" s="50">
        <v>30398</v>
      </c>
      <c r="F40" s="50">
        <v>29315</v>
      </c>
      <c r="I40" s="11"/>
      <c r="J40" s="11"/>
    </row>
    <row r="41" spans="2:10" x14ac:dyDescent="0.3">
      <c r="B41" s="11" t="s">
        <v>24</v>
      </c>
      <c r="C41" s="50">
        <v>904</v>
      </c>
      <c r="D41" s="50">
        <v>943</v>
      </c>
      <c r="E41" s="50">
        <v>33209</v>
      </c>
      <c r="F41" s="50">
        <v>23567</v>
      </c>
      <c r="I41" s="11"/>
      <c r="J41" s="11"/>
    </row>
    <row r="42" spans="2:10" x14ac:dyDescent="0.3">
      <c r="B42" s="13"/>
      <c r="C42" s="39"/>
      <c r="D42" s="39"/>
      <c r="E42" s="39"/>
      <c r="F42" s="39"/>
      <c r="I42" s="47"/>
    </row>
    <row r="43" spans="2:10" x14ac:dyDescent="0.3">
      <c r="B43" s="36" t="s">
        <v>25</v>
      </c>
      <c r="C43" s="52">
        <v>42714</v>
      </c>
      <c r="D43" s="52">
        <v>44558</v>
      </c>
      <c r="E43" s="52">
        <v>1569468</v>
      </c>
      <c r="F43" s="52">
        <v>1655431</v>
      </c>
      <c r="I43" s="13"/>
    </row>
    <row r="44" spans="2:10" x14ac:dyDescent="0.3">
      <c r="B44" s="13"/>
      <c r="C44" s="53"/>
      <c r="D44" s="53"/>
      <c r="E44" s="53"/>
      <c r="F44" s="53"/>
      <c r="I44" s="47"/>
    </row>
    <row r="45" spans="2:10" x14ac:dyDescent="0.3">
      <c r="B45" s="36" t="s">
        <v>26</v>
      </c>
      <c r="C45" s="52">
        <v>106363</v>
      </c>
      <c r="D45" s="52">
        <v>110955</v>
      </c>
      <c r="E45" s="52">
        <v>3908152</v>
      </c>
      <c r="F45" s="52">
        <v>4127744</v>
      </c>
      <c r="I45" s="13"/>
    </row>
    <row r="47" spans="2:10" x14ac:dyDescent="0.3">
      <c r="B47" s="34" t="s">
        <v>96</v>
      </c>
    </row>
    <row r="48" spans="2:10" x14ac:dyDescent="0.3">
      <c r="B48" s="34" t="s">
        <v>97</v>
      </c>
    </row>
    <row r="51" spans="3:6" x14ac:dyDescent="0.3">
      <c r="C51" s="10"/>
      <c r="D51" s="10"/>
      <c r="E51" s="10"/>
      <c r="F51" s="10"/>
    </row>
    <row r="52" spans="3:6" x14ac:dyDescent="0.3">
      <c r="C52" s="10"/>
      <c r="D52" s="10"/>
      <c r="E52" s="10"/>
      <c r="F52" s="10"/>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3"/>
  <sheetViews>
    <sheetView showGridLines="0" zoomScaleNormal="100" workbookViewId="0">
      <selection activeCell="A2" sqref="A2"/>
    </sheetView>
  </sheetViews>
  <sheetFormatPr defaultColWidth="9.109375" defaultRowHeight="14.4" x14ac:dyDescent="0.3"/>
  <cols>
    <col min="2" max="2" width="59.33203125" customWidth="1"/>
    <col min="3" max="3" width="9" customWidth="1"/>
    <col min="4" max="4" width="9.77734375" style="4" bestFit="1" customWidth="1"/>
    <col min="5" max="6" width="10.21875" style="4" bestFit="1" customWidth="1"/>
    <col min="7" max="7" width="12.6640625" style="4" customWidth="1"/>
  </cols>
  <sheetData>
    <row r="1" spans="1:10" x14ac:dyDescent="0.3">
      <c r="A1" s="2" t="s">
        <v>1</v>
      </c>
      <c r="C1" s="4"/>
      <c r="G1"/>
    </row>
    <row r="2" spans="1:10" x14ac:dyDescent="0.3">
      <c r="A2" s="2" t="s">
        <v>95</v>
      </c>
    </row>
    <row r="3" spans="1:10" x14ac:dyDescent="0.3">
      <c r="A3" s="2" t="s">
        <v>27</v>
      </c>
      <c r="E3" s="21" t="s">
        <v>28</v>
      </c>
      <c r="F3" s="21" t="s">
        <v>28</v>
      </c>
    </row>
    <row r="4" spans="1:10" x14ac:dyDescent="0.3">
      <c r="E4" s="21" t="s">
        <v>29</v>
      </c>
      <c r="F4" s="21" t="s">
        <v>29</v>
      </c>
    </row>
    <row r="5" spans="1:10" x14ac:dyDescent="0.3">
      <c r="C5" s="4"/>
      <c r="E5" s="21" t="s">
        <v>30</v>
      </c>
      <c r="F5" s="21" t="s">
        <v>30</v>
      </c>
      <c r="G5"/>
    </row>
    <row r="6" spans="1:10" x14ac:dyDescent="0.3">
      <c r="C6" s="3"/>
      <c r="D6" s="3"/>
      <c r="E6" s="3"/>
      <c r="F6" s="3"/>
      <c r="G6"/>
    </row>
    <row r="7" spans="1:10" x14ac:dyDescent="0.3">
      <c r="C7" s="3">
        <f>Varlıklar!C7</f>
        <v>2024</v>
      </c>
      <c r="D7" s="3">
        <f>Varlıklar!D7</f>
        <v>2024</v>
      </c>
      <c r="E7" s="3">
        <f>Varlıklar!E7</f>
        <v>2024</v>
      </c>
      <c r="F7" s="3">
        <v>2023</v>
      </c>
      <c r="G7"/>
    </row>
    <row r="8" spans="1:10" x14ac:dyDescent="0.3">
      <c r="C8" s="3" t="str">
        <f>+Varlıklar!C8</f>
        <v>Millyon EUR</v>
      </c>
      <c r="D8" s="3" t="str">
        <f>+Varlıklar!D8</f>
        <v>Milyon USD</v>
      </c>
      <c r="E8" s="3" t="str">
        <f>+Varlıklar!E8</f>
        <v>Milyon TL</v>
      </c>
      <c r="F8" s="3" t="str">
        <f>+Varlıklar!F8</f>
        <v>Milyon TL</v>
      </c>
      <c r="G8"/>
    </row>
    <row r="9" spans="1:10" x14ac:dyDescent="0.3">
      <c r="B9" s="5"/>
      <c r="C9" s="4"/>
      <c r="G9"/>
    </row>
    <row r="10" spans="1:10" x14ac:dyDescent="0.3">
      <c r="B10" s="22" t="s">
        <v>31</v>
      </c>
      <c r="D10"/>
      <c r="E10"/>
      <c r="F10"/>
      <c r="G10"/>
      <c r="I10" s="22"/>
    </row>
    <row r="11" spans="1:10" x14ac:dyDescent="0.3">
      <c r="B11" s="23"/>
      <c r="D11"/>
      <c r="E11"/>
      <c r="F11"/>
      <c r="G11"/>
      <c r="I11" s="23"/>
    </row>
    <row r="12" spans="1:10" x14ac:dyDescent="0.3">
      <c r="B12" s="22" t="s">
        <v>32</v>
      </c>
      <c r="D12"/>
      <c r="E12"/>
      <c r="F12"/>
      <c r="G12"/>
      <c r="I12" s="22"/>
    </row>
    <row r="13" spans="1:10" x14ac:dyDescent="0.3">
      <c r="B13" s="24" t="s">
        <v>33</v>
      </c>
      <c r="C13" s="50">
        <v>7534</v>
      </c>
      <c r="D13" s="50">
        <v>7859</v>
      </c>
      <c r="E13" s="50">
        <v>276806</v>
      </c>
      <c r="F13" s="50">
        <v>277862</v>
      </c>
      <c r="G13"/>
      <c r="I13" s="24"/>
      <c r="J13" s="24"/>
    </row>
    <row r="14" spans="1:10" x14ac:dyDescent="0.3">
      <c r="B14" s="24" t="s">
        <v>34</v>
      </c>
      <c r="C14" s="50">
        <v>6791</v>
      </c>
      <c r="D14" s="50">
        <v>7084</v>
      </c>
      <c r="E14" s="50">
        <v>249531</v>
      </c>
      <c r="F14" s="50">
        <v>243967</v>
      </c>
      <c r="G14"/>
      <c r="I14" s="24"/>
      <c r="J14" s="24"/>
    </row>
    <row r="15" spans="1:10" x14ac:dyDescent="0.3">
      <c r="B15" s="24" t="s">
        <v>36</v>
      </c>
      <c r="C15" s="54">
        <v>41595</v>
      </c>
      <c r="D15" s="54">
        <v>43389</v>
      </c>
      <c r="E15" s="54">
        <v>1528303</v>
      </c>
      <c r="F15" s="54">
        <v>1625666</v>
      </c>
      <c r="G15"/>
      <c r="I15" s="24"/>
      <c r="J15" s="24"/>
    </row>
    <row r="16" spans="1:10" x14ac:dyDescent="0.3">
      <c r="B16" s="24" t="s">
        <v>11</v>
      </c>
      <c r="C16" s="50">
        <v>426</v>
      </c>
      <c r="D16" s="50">
        <v>445</v>
      </c>
      <c r="E16" s="50">
        <v>15671</v>
      </c>
      <c r="F16" s="50">
        <v>5621</v>
      </c>
      <c r="G16"/>
      <c r="I16" s="24"/>
      <c r="J16" s="24"/>
    </row>
    <row r="17" spans="2:10" x14ac:dyDescent="0.3">
      <c r="B17" s="24" t="s">
        <v>35</v>
      </c>
      <c r="C17" s="50">
        <v>6820</v>
      </c>
      <c r="D17" s="50">
        <v>7114</v>
      </c>
      <c r="E17" s="50">
        <v>250577</v>
      </c>
      <c r="F17" s="50">
        <v>269482</v>
      </c>
      <c r="G17"/>
      <c r="I17" s="24"/>
      <c r="J17" s="24"/>
    </row>
    <row r="18" spans="2:10" x14ac:dyDescent="0.3">
      <c r="B18" s="25" t="s">
        <v>8</v>
      </c>
      <c r="C18" s="51">
        <v>398</v>
      </c>
      <c r="D18" s="51">
        <v>415</v>
      </c>
      <c r="E18" s="51">
        <v>14609</v>
      </c>
      <c r="F18" s="51">
        <v>16923</v>
      </c>
      <c r="G18"/>
      <c r="I18" s="25"/>
      <c r="J18" s="25"/>
    </row>
    <row r="19" spans="2:10" x14ac:dyDescent="0.3">
      <c r="B19" s="25" t="s">
        <v>9</v>
      </c>
      <c r="C19" s="51">
        <v>6422</v>
      </c>
      <c r="D19" s="51">
        <v>6699</v>
      </c>
      <c r="E19" s="51">
        <v>235968</v>
      </c>
      <c r="F19" s="51">
        <v>252559</v>
      </c>
      <c r="G19"/>
      <c r="I19" s="25"/>
      <c r="J19" s="25"/>
    </row>
    <row r="20" spans="2:10" x14ac:dyDescent="0.3">
      <c r="B20" s="24" t="s">
        <v>38</v>
      </c>
      <c r="C20" s="50">
        <v>1388</v>
      </c>
      <c r="D20" s="50">
        <v>1448</v>
      </c>
      <c r="E20" s="50">
        <v>50995</v>
      </c>
      <c r="F20" s="50">
        <v>43659</v>
      </c>
      <c r="G20"/>
      <c r="I20" s="24"/>
      <c r="J20" s="24"/>
    </row>
    <row r="21" spans="2:10" x14ac:dyDescent="0.3">
      <c r="B21" s="24" t="s">
        <v>37</v>
      </c>
      <c r="C21" s="50">
        <v>97</v>
      </c>
      <c r="D21" s="50">
        <v>101</v>
      </c>
      <c r="E21" s="50">
        <v>3568</v>
      </c>
      <c r="F21" s="50">
        <v>10502</v>
      </c>
      <c r="G21"/>
      <c r="I21" s="24"/>
      <c r="J21" s="24"/>
    </row>
    <row r="22" spans="2:10" x14ac:dyDescent="0.3">
      <c r="B22" s="24" t="s">
        <v>100</v>
      </c>
      <c r="C22" s="50">
        <v>526</v>
      </c>
      <c r="D22" s="50">
        <v>549</v>
      </c>
      <c r="E22" s="50">
        <v>19322</v>
      </c>
      <c r="F22" s="50">
        <v>15759</v>
      </c>
      <c r="G22"/>
      <c r="I22" s="24"/>
      <c r="J22" s="24"/>
    </row>
    <row r="23" spans="2:10" x14ac:dyDescent="0.3">
      <c r="B23" s="24" t="s">
        <v>39</v>
      </c>
      <c r="C23" s="50">
        <v>5707</v>
      </c>
      <c r="D23" s="50">
        <v>5959</v>
      </c>
      <c r="E23" s="50">
        <v>209880</v>
      </c>
      <c r="F23" s="50">
        <v>195337</v>
      </c>
      <c r="G23"/>
      <c r="I23" s="24"/>
      <c r="J23" s="24"/>
    </row>
    <row r="24" spans="2:10" x14ac:dyDescent="0.3">
      <c r="B24" s="20"/>
      <c r="C24" s="57"/>
      <c r="D24" s="57"/>
      <c r="E24" s="57"/>
      <c r="F24" s="57"/>
      <c r="G24" s="1"/>
      <c r="I24" s="48"/>
    </row>
    <row r="25" spans="2:10" x14ac:dyDescent="0.3">
      <c r="B25" s="24" t="s">
        <v>52</v>
      </c>
      <c r="C25" s="58">
        <v>0</v>
      </c>
      <c r="D25" s="58">
        <v>0</v>
      </c>
      <c r="E25" s="58">
        <v>0</v>
      </c>
      <c r="F25" s="59">
        <v>5988</v>
      </c>
      <c r="G25"/>
    </row>
    <row r="26" spans="2:10" x14ac:dyDescent="0.3">
      <c r="B26" s="22" t="s">
        <v>40</v>
      </c>
      <c r="C26" s="60">
        <v>70884</v>
      </c>
      <c r="D26" s="60">
        <v>73948</v>
      </c>
      <c r="E26" s="60">
        <v>2604653</v>
      </c>
      <c r="F26" s="60">
        <v>2693843</v>
      </c>
      <c r="G26"/>
      <c r="I26" s="49"/>
    </row>
    <row r="27" spans="2:10" x14ac:dyDescent="0.3">
      <c r="B27" s="27"/>
      <c r="C27" s="39"/>
      <c r="D27" s="39"/>
      <c r="E27" s="39"/>
      <c r="F27" s="39"/>
      <c r="G27"/>
      <c r="I27" s="24"/>
    </row>
    <row r="28" spans="2:10" x14ac:dyDescent="0.3">
      <c r="B28" s="22" t="s">
        <v>41</v>
      </c>
      <c r="G28"/>
      <c r="I28" s="24"/>
      <c r="J28" s="24"/>
    </row>
    <row r="29" spans="2:10" x14ac:dyDescent="0.3">
      <c r="B29" s="24" t="s">
        <v>42</v>
      </c>
      <c r="C29" s="58">
        <v>9607</v>
      </c>
      <c r="D29" s="58">
        <v>10021</v>
      </c>
      <c r="E29" s="58">
        <v>352987</v>
      </c>
      <c r="F29" s="58">
        <v>357184</v>
      </c>
      <c r="G29"/>
      <c r="I29" s="48"/>
    </row>
    <row r="30" spans="2:10" x14ac:dyDescent="0.3">
      <c r="B30" s="24" t="s">
        <v>36</v>
      </c>
      <c r="C30" s="58">
        <v>362</v>
      </c>
      <c r="D30" s="58">
        <v>378</v>
      </c>
      <c r="E30" s="58">
        <v>13298</v>
      </c>
      <c r="F30" s="58">
        <v>14608</v>
      </c>
      <c r="G30"/>
      <c r="I30" s="22"/>
    </row>
    <row r="31" spans="2:10" x14ac:dyDescent="0.3">
      <c r="B31" s="24" t="s">
        <v>11</v>
      </c>
      <c r="C31" s="58">
        <v>189</v>
      </c>
      <c r="D31" s="58">
        <v>197</v>
      </c>
      <c r="E31" s="58">
        <v>6929</v>
      </c>
      <c r="F31" s="58">
        <v>14006</v>
      </c>
      <c r="G31"/>
      <c r="I31" s="23"/>
    </row>
    <row r="32" spans="2:10" x14ac:dyDescent="0.3">
      <c r="B32" s="24" t="s">
        <v>101</v>
      </c>
      <c r="C32" s="58">
        <v>792</v>
      </c>
      <c r="D32" s="58">
        <v>827</v>
      </c>
      <c r="E32" s="58">
        <v>29113</v>
      </c>
      <c r="F32" s="58">
        <v>31001</v>
      </c>
      <c r="G32"/>
      <c r="I32" s="24"/>
      <c r="J32" s="24"/>
    </row>
    <row r="33" spans="2:10" x14ac:dyDescent="0.3">
      <c r="B33" s="24" t="s">
        <v>43</v>
      </c>
      <c r="C33" s="58">
        <v>658</v>
      </c>
      <c r="D33" s="58">
        <v>687</v>
      </c>
      <c r="E33" s="58">
        <v>24195</v>
      </c>
      <c r="F33" s="58">
        <v>21915</v>
      </c>
      <c r="G33"/>
      <c r="I33" s="22"/>
    </row>
    <row r="34" spans="2:10" x14ac:dyDescent="0.3">
      <c r="B34" s="24" t="s">
        <v>102</v>
      </c>
      <c r="C34" s="58">
        <v>139</v>
      </c>
      <c r="D34" s="58">
        <v>145</v>
      </c>
      <c r="E34" s="58">
        <v>5095</v>
      </c>
      <c r="F34" s="58">
        <v>7350</v>
      </c>
      <c r="G34"/>
      <c r="I34" s="22"/>
    </row>
    <row r="35" spans="2:10" x14ac:dyDescent="0.3">
      <c r="B35" s="24" t="s">
        <v>44</v>
      </c>
      <c r="C35" s="58">
        <v>360</v>
      </c>
      <c r="D35" s="58">
        <v>375</v>
      </c>
      <c r="E35" s="58">
        <v>13218</v>
      </c>
      <c r="F35" s="58">
        <v>14331</v>
      </c>
      <c r="G35"/>
      <c r="I35" s="24"/>
    </row>
    <row r="36" spans="2:10" x14ac:dyDescent="0.3">
      <c r="B36" s="28"/>
      <c r="C36" s="39"/>
      <c r="D36" s="39"/>
      <c r="E36" s="39"/>
      <c r="F36" s="39"/>
      <c r="G36"/>
      <c r="I36" s="25"/>
    </row>
    <row r="37" spans="2:10" x14ac:dyDescent="0.3">
      <c r="B37" s="22" t="s">
        <v>45</v>
      </c>
      <c r="C37" s="60">
        <v>12107</v>
      </c>
      <c r="D37" s="60">
        <v>12630</v>
      </c>
      <c r="E37" s="60">
        <v>444835</v>
      </c>
      <c r="F37" s="60">
        <v>460395</v>
      </c>
      <c r="G37"/>
      <c r="I37" s="25"/>
      <c r="J37" s="25"/>
    </row>
    <row r="38" spans="2:10" x14ac:dyDescent="0.3">
      <c r="B38" s="28"/>
      <c r="C38" s="53"/>
      <c r="D38" s="53"/>
      <c r="E38" s="53"/>
      <c r="F38" s="53"/>
      <c r="G38"/>
      <c r="I38" s="25"/>
      <c r="J38" s="25"/>
    </row>
    <row r="39" spans="2:10" x14ac:dyDescent="0.3">
      <c r="B39" s="22" t="s">
        <v>46</v>
      </c>
      <c r="C39" s="60">
        <v>82991</v>
      </c>
      <c r="D39" s="60">
        <v>86578</v>
      </c>
      <c r="E39" s="60">
        <v>3049488</v>
      </c>
      <c r="F39" s="60">
        <v>3154238</v>
      </c>
      <c r="G39"/>
      <c r="I39" s="24"/>
      <c r="J39" s="24"/>
    </row>
    <row r="40" spans="2:10" x14ac:dyDescent="0.3">
      <c r="B40" s="26"/>
      <c r="C40" s="39"/>
      <c r="D40" s="39"/>
      <c r="E40" s="39"/>
      <c r="F40" s="39"/>
      <c r="G40"/>
      <c r="I40" s="48"/>
    </row>
    <row r="41" spans="2:10" x14ac:dyDescent="0.3">
      <c r="B41" s="22" t="s">
        <v>47</v>
      </c>
      <c r="C41" s="39"/>
      <c r="D41" s="39"/>
      <c r="E41" s="39"/>
      <c r="F41" s="39"/>
      <c r="G41"/>
      <c r="I41" s="22"/>
    </row>
    <row r="42" spans="2:10" x14ac:dyDescent="0.3">
      <c r="B42" s="24" t="s">
        <v>48</v>
      </c>
      <c r="C42" s="58">
        <v>69</v>
      </c>
      <c r="D42" s="58">
        <v>72</v>
      </c>
      <c r="E42" s="58">
        <v>2536</v>
      </c>
      <c r="F42" s="58">
        <v>2536</v>
      </c>
      <c r="G42"/>
      <c r="I42" s="48"/>
    </row>
    <row r="43" spans="2:10" x14ac:dyDescent="0.3">
      <c r="B43" s="24" t="s">
        <v>49</v>
      </c>
      <c r="C43" s="58">
        <v>1876</v>
      </c>
      <c r="D43" s="58">
        <v>1957</v>
      </c>
      <c r="E43" s="58">
        <v>68921</v>
      </c>
      <c r="F43" s="58">
        <v>68921</v>
      </c>
      <c r="G43"/>
      <c r="I43" s="22"/>
    </row>
    <row r="44" spans="2:10" x14ac:dyDescent="0.3">
      <c r="B44" s="24" t="s">
        <v>50</v>
      </c>
      <c r="C44" s="58">
        <v>-2</v>
      </c>
      <c r="D44" s="58">
        <v>-3</v>
      </c>
      <c r="E44" s="58">
        <v>-90</v>
      </c>
      <c r="F44" s="58">
        <v>-90</v>
      </c>
      <c r="G44"/>
      <c r="I44" s="26"/>
    </row>
    <row r="45" spans="2:10" x14ac:dyDescent="0.3">
      <c r="B45" s="24" t="s">
        <v>103</v>
      </c>
      <c r="C45" s="58">
        <v>9</v>
      </c>
      <c r="D45" s="58">
        <v>9</v>
      </c>
      <c r="E45" s="58">
        <v>331</v>
      </c>
      <c r="F45" s="58">
        <v>331</v>
      </c>
      <c r="G45"/>
      <c r="I45" s="22"/>
    </row>
    <row r="46" spans="2:10" x14ac:dyDescent="0.3">
      <c r="B46" s="24" t="s">
        <v>51</v>
      </c>
      <c r="C46" s="61"/>
      <c r="D46" s="61"/>
      <c r="E46" s="61"/>
      <c r="F46" s="61"/>
      <c r="G46"/>
      <c r="I46" s="24"/>
      <c r="J46" s="24"/>
    </row>
    <row r="47" spans="2:10" x14ac:dyDescent="0.3">
      <c r="B47" s="24" t="s">
        <v>53</v>
      </c>
      <c r="C47" s="58">
        <v>-364</v>
      </c>
      <c r="D47" s="58">
        <v>-380</v>
      </c>
      <c r="E47" s="58">
        <v>-13388</v>
      </c>
      <c r="F47" s="58">
        <v>-11005</v>
      </c>
      <c r="G47"/>
      <c r="I47" s="24"/>
      <c r="J47" s="24"/>
    </row>
    <row r="48" spans="2:10" x14ac:dyDescent="0.3">
      <c r="B48" s="24" t="s">
        <v>54</v>
      </c>
      <c r="C48" s="61"/>
      <c r="D48" s="61"/>
      <c r="E48" s="61"/>
      <c r="F48" s="61"/>
      <c r="G48"/>
      <c r="I48" s="24"/>
      <c r="J48" s="24"/>
    </row>
    <row r="49" spans="2:10" x14ac:dyDescent="0.3">
      <c r="B49" s="24" t="s">
        <v>53</v>
      </c>
      <c r="C49" s="58">
        <v>-454</v>
      </c>
      <c r="D49" s="58">
        <v>-474</v>
      </c>
      <c r="E49" s="58">
        <v>-16686</v>
      </c>
      <c r="F49" s="58">
        <v>11561</v>
      </c>
      <c r="G49"/>
      <c r="I49" s="24"/>
      <c r="J49" s="24"/>
    </row>
    <row r="50" spans="2:10" x14ac:dyDescent="0.3">
      <c r="B50" s="24" t="s">
        <v>55</v>
      </c>
      <c r="C50" s="58">
        <v>415</v>
      </c>
      <c r="D50" s="58">
        <v>432</v>
      </c>
      <c r="E50" s="58">
        <v>15231</v>
      </c>
      <c r="F50" s="58">
        <v>15231</v>
      </c>
      <c r="G50"/>
      <c r="I50" s="24"/>
    </row>
    <row r="51" spans="2:10" x14ac:dyDescent="0.3">
      <c r="B51" s="24" t="s">
        <v>56</v>
      </c>
      <c r="C51" s="58">
        <v>12804</v>
      </c>
      <c r="D51" s="58">
        <v>13357</v>
      </c>
      <c r="E51" s="58">
        <v>470474</v>
      </c>
      <c r="F51" s="58">
        <v>390742</v>
      </c>
      <c r="G51"/>
      <c r="I51" s="24"/>
      <c r="J51" s="24"/>
    </row>
    <row r="52" spans="2:10" x14ac:dyDescent="0.3">
      <c r="B52" s="24" t="s">
        <v>57</v>
      </c>
      <c r="C52" s="58">
        <v>37</v>
      </c>
      <c r="D52" s="58">
        <v>37</v>
      </c>
      <c r="E52" s="58">
        <v>1306</v>
      </c>
      <c r="F52" s="58">
        <v>108176</v>
      </c>
      <c r="I52" s="24"/>
    </row>
    <row r="53" spans="2:10" x14ac:dyDescent="0.3">
      <c r="B53" s="32" t="s">
        <v>58</v>
      </c>
      <c r="C53" s="62">
        <v>14390</v>
      </c>
      <c r="D53" s="62">
        <v>15007</v>
      </c>
      <c r="E53" s="62">
        <v>528635</v>
      </c>
      <c r="F53" s="62">
        <v>586403</v>
      </c>
      <c r="I53" s="24"/>
      <c r="J53" s="24"/>
    </row>
    <row r="54" spans="2:10" x14ac:dyDescent="0.3">
      <c r="B54" s="33" t="s">
        <v>59</v>
      </c>
      <c r="C54" s="63">
        <v>8982</v>
      </c>
      <c r="D54" s="63">
        <v>9370</v>
      </c>
      <c r="E54" s="63">
        <v>330029</v>
      </c>
      <c r="F54" s="63">
        <v>387103</v>
      </c>
      <c r="I54" s="24"/>
      <c r="J54" s="24"/>
    </row>
    <row r="55" spans="2:10" x14ac:dyDescent="0.3">
      <c r="B55" s="22" t="s">
        <v>60</v>
      </c>
      <c r="C55" s="60">
        <v>23372</v>
      </c>
      <c r="D55" s="60">
        <v>24377</v>
      </c>
      <c r="E55" s="60">
        <v>858664</v>
      </c>
      <c r="F55" s="60">
        <v>973506</v>
      </c>
      <c r="I55" s="24"/>
    </row>
    <row r="56" spans="2:10" x14ac:dyDescent="0.3">
      <c r="B56" s="22" t="s">
        <v>61</v>
      </c>
      <c r="C56" s="60">
        <v>106363</v>
      </c>
      <c r="D56" s="60">
        <v>110955</v>
      </c>
      <c r="E56" s="60">
        <v>3908152</v>
      </c>
      <c r="F56" s="60">
        <v>4127744</v>
      </c>
      <c r="I56" s="24"/>
    </row>
    <row r="57" spans="2:10" x14ac:dyDescent="0.3">
      <c r="I57" s="23"/>
    </row>
    <row r="58" spans="2:10" x14ac:dyDescent="0.3">
      <c r="B58" s="34" t="s">
        <v>96</v>
      </c>
      <c r="I58" s="24"/>
    </row>
    <row r="59" spans="2:10" x14ac:dyDescent="0.3">
      <c r="B59" s="34" t="s">
        <v>97</v>
      </c>
      <c r="I59" s="24"/>
    </row>
    <row r="60" spans="2:10" x14ac:dyDescent="0.3">
      <c r="I60" s="23"/>
    </row>
    <row r="61" spans="2:10" x14ac:dyDescent="0.3">
      <c r="I61" s="22"/>
    </row>
    <row r="62" spans="2:10" x14ac:dyDescent="0.3">
      <c r="I62" s="48"/>
    </row>
    <row r="63" spans="2:10" x14ac:dyDescent="0.3">
      <c r="I63" s="2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9"/>
  <sheetViews>
    <sheetView showGridLines="0" zoomScale="102" zoomScaleNormal="102" workbookViewId="0">
      <selection activeCell="E32" sqref="E32"/>
    </sheetView>
  </sheetViews>
  <sheetFormatPr defaultColWidth="9.109375" defaultRowHeight="14.4" x14ac:dyDescent="0.3"/>
  <cols>
    <col min="2" max="2" width="60.33203125" bestFit="1" customWidth="1"/>
    <col min="3" max="3" width="8.21875" style="4" bestFit="1" customWidth="1"/>
    <col min="4" max="6" width="12.6640625" style="4" customWidth="1"/>
  </cols>
  <sheetData>
    <row r="1" spans="1:9" x14ac:dyDescent="0.3">
      <c r="A1" s="2" t="s">
        <v>1</v>
      </c>
      <c r="B1" s="4"/>
    </row>
    <row r="2" spans="1:9" x14ac:dyDescent="0.3">
      <c r="A2" s="2" t="s">
        <v>98</v>
      </c>
    </row>
    <row r="3" spans="1:9" x14ac:dyDescent="0.3">
      <c r="A3" s="2" t="s">
        <v>90</v>
      </c>
    </row>
    <row r="4" spans="1:9" x14ac:dyDescent="0.3">
      <c r="E4" s="21" t="s">
        <v>28</v>
      </c>
      <c r="F4" s="21" t="str">
        <f>+E4</f>
        <v>Bağımsız</v>
      </c>
    </row>
    <row r="5" spans="1:9" x14ac:dyDescent="0.3">
      <c r="E5" s="21" t="s">
        <v>29</v>
      </c>
      <c r="F5" s="21" t="s">
        <v>29</v>
      </c>
    </row>
    <row r="6" spans="1:9" x14ac:dyDescent="0.3">
      <c r="E6" s="21" t="s">
        <v>30</v>
      </c>
      <c r="F6" s="21" t="str">
        <f>+OLE_LINK125</f>
        <v>geçmiş</v>
      </c>
    </row>
    <row r="7" spans="1:9" x14ac:dyDescent="0.3">
      <c r="C7" s="7"/>
      <c r="D7" s="7"/>
      <c r="E7" s="7"/>
      <c r="F7" s="7"/>
    </row>
    <row r="8" spans="1:9" x14ac:dyDescent="0.3">
      <c r="C8" s="41"/>
      <c r="D8" s="31"/>
      <c r="E8" s="31"/>
      <c r="F8" s="31"/>
    </row>
    <row r="9" spans="1:9" x14ac:dyDescent="0.3">
      <c r="C9" s="7">
        <v>2024</v>
      </c>
      <c r="D9" s="7">
        <v>2024</v>
      </c>
      <c r="E9" s="7">
        <v>2024</v>
      </c>
      <c r="F9" s="7">
        <v>2023</v>
      </c>
    </row>
    <row r="10" spans="1:9" x14ac:dyDescent="0.3">
      <c r="C10" s="7" t="s">
        <v>92</v>
      </c>
      <c r="D10" s="7" t="s">
        <v>93</v>
      </c>
      <c r="E10" s="7" t="s">
        <v>94</v>
      </c>
      <c r="F10" s="7" t="s">
        <v>94</v>
      </c>
    </row>
    <row r="11" spans="1:9" x14ac:dyDescent="0.3">
      <c r="B11" s="6" t="s">
        <v>0</v>
      </c>
    </row>
    <row r="12" spans="1:9" x14ac:dyDescent="0.3">
      <c r="B12" s="29" t="s">
        <v>62</v>
      </c>
      <c r="C12" s="54">
        <v>43859</v>
      </c>
      <c r="D12" s="54">
        <v>45751</v>
      </c>
      <c r="E12" s="54">
        <v>1611489</v>
      </c>
      <c r="F12" s="54">
        <v>1760013</v>
      </c>
      <c r="H12" s="24"/>
      <c r="I12" s="24"/>
    </row>
    <row r="13" spans="1:9" x14ac:dyDescent="0.3">
      <c r="B13" s="29" t="s">
        <v>63</v>
      </c>
      <c r="C13" s="65">
        <v>19226</v>
      </c>
      <c r="D13" s="65">
        <v>20055</v>
      </c>
      <c r="E13" s="65">
        <v>706418</v>
      </c>
      <c r="F13" s="65">
        <v>556760</v>
      </c>
      <c r="H13" s="24"/>
      <c r="I13" s="24"/>
    </row>
    <row r="14" spans="1:9" x14ac:dyDescent="0.3">
      <c r="B14" s="42" t="s">
        <v>64</v>
      </c>
      <c r="C14" s="66">
        <v>63085</v>
      </c>
      <c r="D14" s="66">
        <v>65806</v>
      </c>
      <c r="E14" s="52">
        <v>2317907</v>
      </c>
      <c r="F14" s="52">
        <v>2316773</v>
      </c>
      <c r="H14" s="46"/>
    </row>
    <row r="15" spans="1:9" x14ac:dyDescent="0.3">
      <c r="B15" s="30"/>
      <c r="C15" s="67"/>
      <c r="D15" s="67"/>
      <c r="E15" s="67"/>
      <c r="F15" s="67"/>
      <c r="H15" s="22"/>
      <c r="I15" s="22"/>
    </row>
    <row r="16" spans="1:9" x14ac:dyDescent="0.3">
      <c r="B16" s="29" t="s">
        <v>65</v>
      </c>
      <c r="C16" s="54">
        <v>-37735</v>
      </c>
      <c r="D16" s="54">
        <v>-39363</v>
      </c>
      <c r="E16" s="54">
        <v>-1386482</v>
      </c>
      <c r="F16" s="68">
        <v>-1437943</v>
      </c>
      <c r="H16" s="46"/>
    </row>
    <row r="17" spans="2:9" x14ac:dyDescent="0.3">
      <c r="B17" s="29" t="s">
        <v>66</v>
      </c>
      <c r="C17" s="65">
        <v>-16427</v>
      </c>
      <c r="D17" s="65">
        <v>-17136</v>
      </c>
      <c r="E17" s="65">
        <v>-603590</v>
      </c>
      <c r="F17" s="65">
        <v>-335031</v>
      </c>
      <c r="H17" s="24"/>
      <c r="I17" s="24"/>
    </row>
    <row r="18" spans="2:9" x14ac:dyDescent="0.3">
      <c r="B18" s="42" t="s">
        <v>67</v>
      </c>
      <c r="C18" s="66">
        <v>-54162</v>
      </c>
      <c r="D18" s="66">
        <v>-56499</v>
      </c>
      <c r="E18" s="69">
        <v>-1990072</v>
      </c>
      <c r="F18" s="69">
        <v>-1772974</v>
      </c>
      <c r="H18" s="24"/>
      <c r="I18" s="24"/>
    </row>
    <row r="19" spans="2:9" x14ac:dyDescent="0.3">
      <c r="B19" s="29"/>
      <c r="C19" s="70"/>
      <c r="D19" s="70"/>
      <c r="E19" s="70"/>
      <c r="F19" s="70"/>
      <c r="H19" s="46"/>
    </row>
    <row r="20" spans="2:9" x14ac:dyDescent="0.3">
      <c r="B20" s="29" t="s">
        <v>68</v>
      </c>
      <c r="C20" s="54">
        <v>6124</v>
      </c>
      <c r="D20" s="54">
        <v>6388</v>
      </c>
      <c r="E20" s="54">
        <v>225007</v>
      </c>
      <c r="F20" s="54">
        <v>322070</v>
      </c>
      <c r="H20" s="22"/>
    </row>
    <row r="21" spans="2:9" x14ac:dyDescent="0.3">
      <c r="B21" s="44" t="s">
        <v>69</v>
      </c>
      <c r="C21" s="65">
        <v>2799</v>
      </c>
      <c r="D21" s="65">
        <v>2919</v>
      </c>
      <c r="E21" s="65">
        <v>102828</v>
      </c>
      <c r="F21" s="65">
        <v>221729</v>
      </c>
      <c r="H21" s="46"/>
    </row>
    <row r="22" spans="2:9" x14ac:dyDescent="0.3">
      <c r="B22" s="30" t="s">
        <v>70</v>
      </c>
      <c r="C22" s="71">
        <v>8923</v>
      </c>
      <c r="D22" s="71">
        <v>9307</v>
      </c>
      <c r="E22" s="72">
        <v>327835</v>
      </c>
      <c r="F22" s="72">
        <v>543799</v>
      </c>
      <c r="H22" s="24"/>
    </row>
    <row r="23" spans="2:9" x14ac:dyDescent="0.3">
      <c r="B23" s="29"/>
      <c r="C23" s="50"/>
      <c r="D23" s="50"/>
      <c r="E23" s="50"/>
      <c r="F23" s="50"/>
      <c r="H23" s="24"/>
    </row>
    <row r="24" spans="2:9" x14ac:dyDescent="0.3">
      <c r="B24" s="29" t="s">
        <v>71</v>
      </c>
      <c r="C24" s="54">
        <v>-3003</v>
      </c>
      <c r="D24" s="54">
        <v>-3133</v>
      </c>
      <c r="E24" s="54">
        <v>-110352</v>
      </c>
      <c r="F24" s="54">
        <v>-96787</v>
      </c>
      <c r="H24" s="46"/>
    </row>
    <row r="25" spans="2:9" x14ac:dyDescent="0.3">
      <c r="B25" s="29" t="s">
        <v>72</v>
      </c>
      <c r="C25" s="53">
        <v>-3605</v>
      </c>
      <c r="D25" s="53">
        <v>-3761</v>
      </c>
      <c r="E25" s="53">
        <v>-132466</v>
      </c>
      <c r="F25" s="53">
        <v>-126707</v>
      </c>
      <c r="H25" s="22"/>
    </row>
    <row r="26" spans="2:9" x14ac:dyDescent="0.3">
      <c r="B26" s="29" t="s">
        <v>73</v>
      </c>
      <c r="C26" s="54">
        <v>-187</v>
      </c>
      <c r="D26" s="54">
        <v>-196</v>
      </c>
      <c r="E26" s="54">
        <v>-6886</v>
      </c>
      <c r="F26" s="54">
        <v>-4685</v>
      </c>
      <c r="H26" s="47"/>
    </row>
    <row r="27" spans="2:9" x14ac:dyDescent="0.3">
      <c r="B27" s="29" t="s">
        <v>74</v>
      </c>
      <c r="C27" s="53">
        <v>1577</v>
      </c>
      <c r="D27" s="53">
        <v>1645</v>
      </c>
      <c r="E27" s="53">
        <v>57949</v>
      </c>
      <c r="F27" s="53">
        <v>55258</v>
      </c>
      <c r="H27" s="24"/>
      <c r="I27" s="24"/>
    </row>
    <row r="28" spans="2:9" x14ac:dyDescent="0.3">
      <c r="B28" s="44" t="s">
        <v>75</v>
      </c>
      <c r="C28" s="73">
        <v>-1887</v>
      </c>
      <c r="D28" s="73">
        <v>-1969</v>
      </c>
      <c r="E28" s="73">
        <v>-69329</v>
      </c>
      <c r="F28" s="73">
        <v>-93764</v>
      </c>
      <c r="H28" s="24"/>
      <c r="I28" s="24"/>
    </row>
    <row r="29" spans="2:9" x14ac:dyDescent="0.3">
      <c r="B29" s="29"/>
      <c r="C29" s="50"/>
      <c r="D29" s="50"/>
      <c r="E29" s="50"/>
      <c r="F29" s="50"/>
      <c r="H29" s="24"/>
      <c r="I29" s="24"/>
    </row>
    <row r="30" spans="2:9" x14ac:dyDescent="0.3">
      <c r="B30" s="29" t="s">
        <v>91</v>
      </c>
      <c r="C30" s="54">
        <v>561</v>
      </c>
      <c r="D30" s="54">
        <v>585</v>
      </c>
      <c r="E30" s="54">
        <v>20615</v>
      </c>
      <c r="F30" s="54">
        <v>44353</v>
      </c>
      <c r="H30" s="24"/>
      <c r="I30" s="24"/>
    </row>
    <row r="31" spans="2:9" x14ac:dyDescent="0.3">
      <c r="B31" s="29"/>
      <c r="C31" s="50"/>
      <c r="D31" s="50"/>
      <c r="E31" s="50"/>
      <c r="F31" s="50"/>
      <c r="H31" s="24"/>
      <c r="I31" s="24"/>
    </row>
    <row r="32" spans="2:9" x14ac:dyDescent="0.3">
      <c r="B32" s="30" t="s">
        <v>76</v>
      </c>
      <c r="C32" s="74">
        <v>2379</v>
      </c>
      <c r="D32" s="74">
        <v>2478</v>
      </c>
      <c r="E32" s="74">
        <v>87366</v>
      </c>
      <c r="F32" s="74">
        <v>321467</v>
      </c>
      <c r="H32" s="46"/>
    </row>
    <row r="33" spans="2:9" x14ac:dyDescent="0.3">
      <c r="B33" s="29"/>
      <c r="C33" s="70"/>
      <c r="D33" s="70"/>
      <c r="E33" s="70"/>
      <c r="F33" s="70"/>
      <c r="H33" s="24"/>
    </row>
    <row r="34" spans="2:9" x14ac:dyDescent="0.3">
      <c r="B34" s="29" t="s">
        <v>77</v>
      </c>
      <c r="C34" s="53">
        <v>94</v>
      </c>
      <c r="D34" s="53">
        <v>98</v>
      </c>
      <c r="E34" s="53">
        <v>3448</v>
      </c>
      <c r="F34" s="53">
        <v>1878</v>
      </c>
      <c r="H34" s="24"/>
      <c r="I34" s="24"/>
    </row>
    <row r="35" spans="2:9" x14ac:dyDescent="0.3">
      <c r="B35" s="44" t="s">
        <v>78</v>
      </c>
      <c r="C35" s="73">
        <v>-26</v>
      </c>
      <c r="D35" s="73">
        <v>-27</v>
      </c>
      <c r="E35" s="73">
        <v>-945</v>
      </c>
      <c r="F35" s="73">
        <v>-188</v>
      </c>
      <c r="H35" s="46"/>
    </row>
    <row r="36" spans="2:9" x14ac:dyDescent="0.3">
      <c r="B36" s="30" t="s">
        <v>79</v>
      </c>
      <c r="C36" s="75">
        <v>2447</v>
      </c>
      <c r="D36" s="75">
        <v>2549</v>
      </c>
      <c r="E36" s="75">
        <v>89869</v>
      </c>
      <c r="F36" s="75">
        <v>323157</v>
      </c>
      <c r="H36" s="22"/>
      <c r="I36" s="22"/>
    </row>
    <row r="37" spans="2:9" x14ac:dyDescent="0.3">
      <c r="B37" s="29"/>
      <c r="C37" s="75"/>
      <c r="D37" s="75"/>
      <c r="E37" s="75"/>
      <c r="F37" s="75"/>
      <c r="H37" s="46"/>
    </row>
    <row r="38" spans="2:9" x14ac:dyDescent="0.3">
      <c r="B38" s="29" t="s">
        <v>80</v>
      </c>
      <c r="C38" s="53">
        <v>2093</v>
      </c>
      <c r="D38" s="53">
        <v>2183</v>
      </c>
      <c r="E38" s="53">
        <v>76886</v>
      </c>
      <c r="F38" s="53">
        <v>103374</v>
      </c>
      <c r="H38" s="24"/>
      <c r="I38" s="24"/>
    </row>
    <row r="39" spans="2:9" x14ac:dyDescent="0.3">
      <c r="B39" s="29" t="s">
        <v>81</v>
      </c>
      <c r="C39" s="53">
        <v>-2770</v>
      </c>
      <c r="D39" s="53">
        <v>-2888</v>
      </c>
      <c r="E39" s="53">
        <v>-101747</v>
      </c>
      <c r="F39" s="53">
        <v>-138858</v>
      </c>
      <c r="H39" s="24"/>
      <c r="I39" s="24"/>
    </row>
    <row r="40" spans="2:9" x14ac:dyDescent="0.3">
      <c r="B40" s="44" t="s">
        <v>104</v>
      </c>
      <c r="C40" s="73">
        <v>-1042</v>
      </c>
      <c r="D40" s="73">
        <v>-1087</v>
      </c>
      <c r="E40" s="73">
        <v>-38296</v>
      </c>
      <c r="F40" s="73">
        <v>-58780</v>
      </c>
      <c r="H40" s="24"/>
    </row>
    <row r="41" spans="2:9" x14ac:dyDescent="0.3">
      <c r="B41" s="30" t="s">
        <v>82</v>
      </c>
      <c r="C41" s="75">
        <v>728</v>
      </c>
      <c r="D41" s="75">
        <v>757</v>
      </c>
      <c r="E41" s="75">
        <v>26712</v>
      </c>
      <c r="F41" s="75">
        <v>228893</v>
      </c>
      <c r="H41" s="22"/>
    </row>
    <row r="42" spans="2:9" x14ac:dyDescent="0.3">
      <c r="B42" s="29"/>
      <c r="C42" s="70"/>
      <c r="D42" s="70"/>
      <c r="E42" s="70"/>
      <c r="F42" s="70"/>
      <c r="H42" s="46"/>
    </row>
    <row r="43" spans="2:9" x14ac:dyDescent="0.3">
      <c r="B43" s="43" t="s">
        <v>83</v>
      </c>
      <c r="C43" s="75">
        <v>-871</v>
      </c>
      <c r="D43" s="75">
        <v>-907</v>
      </c>
      <c r="E43" s="75">
        <v>-32000</v>
      </c>
      <c r="F43" s="75">
        <v>-50478</v>
      </c>
      <c r="H43" s="24"/>
      <c r="I43" s="24"/>
    </row>
    <row r="44" spans="2:9" x14ac:dyDescent="0.3">
      <c r="B44" s="29" t="s">
        <v>84</v>
      </c>
      <c r="C44" s="76">
        <v>-388</v>
      </c>
      <c r="D44" s="76">
        <v>-404</v>
      </c>
      <c r="E44" s="76">
        <v>-14242</v>
      </c>
      <c r="F44" s="76">
        <v>-45179</v>
      </c>
      <c r="H44" s="24"/>
      <c r="I44" s="24"/>
    </row>
    <row r="45" spans="2:9" x14ac:dyDescent="0.3">
      <c r="B45" s="29" t="s">
        <v>85</v>
      </c>
      <c r="C45" s="53">
        <v>-483</v>
      </c>
      <c r="D45" s="53">
        <v>-503</v>
      </c>
      <c r="E45" s="53">
        <v>-17758</v>
      </c>
      <c r="F45" s="53">
        <v>-5299</v>
      </c>
      <c r="H45" s="24"/>
    </row>
    <row r="46" spans="2:9" x14ac:dyDescent="0.3">
      <c r="B46" s="30"/>
      <c r="C46" s="50"/>
      <c r="D46" s="50"/>
      <c r="E46" s="50"/>
      <c r="F46" s="50"/>
      <c r="H46" s="46"/>
    </row>
    <row r="47" spans="2:9" x14ac:dyDescent="0.3">
      <c r="B47" s="43" t="s">
        <v>86</v>
      </c>
      <c r="C47" s="77">
        <v>-143</v>
      </c>
      <c r="D47" s="77">
        <v>-150</v>
      </c>
      <c r="E47" s="77">
        <v>-5288</v>
      </c>
      <c r="F47" s="77">
        <v>178415</v>
      </c>
      <c r="H47" s="22"/>
      <c r="I47" s="22"/>
    </row>
    <row r="48" spans="2:9" x14ac:dyDescent="0.3">
      <c r="B48" s="30"/>
      <c r="C48" s="75"/>
      <c r="D48" s="75"/>
      <c r="E48" s="75"/>
      <c r="F48" s="75"/>
      <c r="H48" s="47"/>
    </row>
    <row r="49" spans="2:9" x14ac:dyDescent="0.3">
      <c r="B49" s="30" t="s">
        <v>87</v>
      </c>
      <c r="C49" s="70"/>
      <c r="D49" s="70"/>
      <c r="E49" s="70"/>
      <c r="F49" s="70"/>
      <c r="H49" s="22"/>
    </row>
    <row r="50" spans="2:9" x14ac:dyDescent="0.3">
      <c r="B50" s="29" t="s">
        <v>59</v>
      </c>
      <c r="C50" s="53">
        <v>-179</v>
      </c>
      <c r="D50" s="53">
        <v>-187</v>
      </c>
      <c r="E50" s="53">
        <v>-6594</v>
      </c>
      <c r="F50" s="53">
        <v>70239</v>
      </c>
      <c r="H50" s="24"/>
      <c r="I50" s="24"/>
    </row>
    <row r="51" spans="2:9" x14ac:dyDescent="0.3">
      <c r="B51" s="45" t="s">
        <v>88</v>
      </c>
      <c r="C51" s="55">
        <v>36</v>
      </c>
      <c r="D51" s="55">
        <v>37</v>
      </c>
      <c r="E51" s="55">
        <v>1306</v>
      </c>
      <c r="F51" s="55">
        <v>108176</v>
      </c>
      <c r="H51" s="24"/>
      <c r="I51" s="24"/>
    </row>
    <row r="52" spans="2:9" x14ac:dyDescent="0.3">
      <c r="B52" s="30"/>
      <c r="C52" s="6"/>
      <c r="D52" s="6"/>
      <c r="E52" s="6"/>
      <c r="F52" s="6"/>
      <c r="H52" s="47"/>
    </row>
    <row r="53" spans="2:9" x14ac:dyDescent="0.3">
      <c r="B53" s="30" t="s">
        <v>89</v>
      </c>
      <c r="C53" s="6"/>
      <c r="D53" s="6"/>
      <c r="E53" s="64">
        <v>0.51518583624905767</v>
      </c>
      <c r="F53" s="64">
        <v>42.672850706032207</v>
      </c>
      <c r="H53" s="22"/>
    </row>
    <row r="54" spans="2:9" x14ac:dyDescent="0.3">
      <c r="C54" s="37"/>
      <c r="D54" s="37"/>
      <c r="E54" s="37"/>
      <c r="F54" s="37"/>
      <c r="H54" s="47"/>
    </row>
    <row r="55" spans="2:9" x14ac:dyDescent="0.3">
      <c r="C55" s="37"/>
      <c r="D55" s="37"/>
      <c r="E55" s="38"/>
      <c r="F55" s="38"/>
      <c r="H55" s="22"/>
    </row>
    <row r="56" spans="2:9" x14ac:dyDescent="0.3">
      <c r="H56" s="24"/>
      <c r="I56" s="24"/>
    </row>
    <row r="57" spans="2:9" x14ac:dyDescent="0.3">
      <c r="B57" s="34" t="s">
        <v>96</v>
      </c>
      <c r="H57" s="22"/>
      <c r="I57" s="22"/>
    </row>
    <row r="58" spans="2:9" x14ac:dyDescent="0.3">
      <c r="B58" s="34" t="s">
        <v>97</v>
      </c>
      <c r="H58" s="22"/>
    </row>
    <row r="59" spans="2:9" x14ac:dyDescent="0.3">
      <c r="H59" s="22"/>
      <c r="I59" s="2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57</vt:i4>
      </vt:variant>
    </vt:vector>
  </HeadingPairs>
  <TitlesOfParts>
    <vt:vector size="60" baseType="lpstr">
      <vt:lpstr>Varlıklar</vt:lpstr>
      <vt:lpstr>Kaynaklar</vt:lpstr>
      <vt:lpstr>Gelir Tablosu</vt:lpstr>
      <vt:lpstr>Kaynaklar!_Hlk158630633</vt:lpstr>
      <vt:lpstr>Varlıklar!OLE_LINK1000</vt:lpstr>
      <vt:lpstr>Kaynaklar!OLE_LINK1039</vt:lpstr>
      <vt:lpstr>Kaynaklar!OLE_LINK1040</vt:lpstr>
      <vt:lpstr>Varlıklar!OLE_LINK1044</vt:lpstr>
      <vt:lpstr>Kaynaklar!OLE_LINK1055</vt:lpstr>
      <vt:lpstr>Kaynaklar!OLE_LINK1070</vt:lpstr>
      <vt:lpstr>'Gelir Tablosu'!OLE_LINK1102</vt:lpstr>
      <vt:lpstr>'Gelir Tablosu'!OLE_LINK1219</vt:lpstr>
      <vt:lpstr>'Gelir Tablosu'!OLE_LINK125</vt:lpstr>
      <vt:lpstr>'Gelir Tablosu'!OLE_LINK1289</vt:lpstr>
      <vt:lpstr>'Gelir Tablosu'!OLE_LINK1420</vt:lpstr>
      <vt:lpstr>Varlıklar!OLE_LINK1518</vt:lpstr>
      <vt:lpstr>Varlıklar!OLE_LINK1523</vt:lpstr>
      <vt:lpstr>Varlıklar!OLE_LINK1525</vt:lpstr>
      <vt:lpstr>Kaynaklar!OLE_LINK1538</vt:lpstr>
      <vt:lpstr>'Gelir Tablosu'!OLE_LINK19</vt:lpstr>
      <vt:lpstr>Varlıklar!OLE_LINK245</vt:lpstr>
      <vt:lpstr>'Gelir Tablosu'!OLE_LINK377</vt:lpstr>
      <vt:lpstr>Varlıklar!OLE_LINK384</vt:lpstr>
      <vt:lpstr>Varlıklar!OLE_LINK387</vt:lpstr>
      <vt:lpstr>Varlıklar!OLE_LINK405</vt:lpstr>
      <vt:lpstr>Varlıklar!OLE_LINK408</vt:lpstr>
      <vt:lpstr>'Gelir Tablosu'!OLE_LINK41</vt:lpstr>
      <vt:lpstr>Varlıklar!OLE_LINK416</vt:lpstr>
      <vt:lpstr>Kaynaklar!OLE_LINK443</vt:lpstr>
      <vt:lpstr>Varlıklar!OLE_LINK491</vt:lpstr>
      <vt:lpstr>Kaynaklar!OLE_LINK492</vt:lpstr>
      <vt:lpstr>Kaynaklar!OLE_LINK511</vt:lpstr>
      <vt:lpstr>Kaynaklar!OLE_LINK512</vt:lpstr>
      <vt:lpstr>Kaynaklar!OLE_LINK527</vt:lpstr>
      <vt:lpstr>Kaynaklar!OLE_LINK534</vt:lpstr>
      <vt:lpstr>Varlıklar!OLE_LINK545</vt:lpstr>
      <vt:lpstr>Varlıklar!OLE_LINK561</vt:lpstr>
      <vt:lpstr>Varlıklar!OLE_LINK566</vt:lpstr>
      <vt:lpstr>Kaynaklar!OLE_LINK622</vt:lpstr>
      <vt:lpstr>Kaynaklar!OLE_LINK626</vt:lpstr>
      <vt:lpstr>'Gelir Tablosu'!OLE_LINK732</vt:lpstr>
      <vt:lpstr>Kaynaklar!OLE_LINK740</vt:lpstr>
      <vt:lpstr>Kaynaklar!OLE_LINK797</vt:lpstr>
      <vt:lpstr>Varlıklar!OLE_LINK800</vt:lpstr>
      <vt:lpstr>Kaynaklar!OLE_LINK825</vt:lpstr>
      <vt:lpstr>'Gelir Tablosu'!OLE_LINK850</vt:lpstr>
      <vt:lpstr>Kaynaklar!OLE_LINK874</vt:lpstr>
      <vt:lpstr>Kaynaklar!OLE_LINK878</vt:lpstr>
      <vt:lpstr>Kaynaklar!OLE_LINK880</vt:lpstr>
      <vt:lpstr>Varlıklar!OLE_LINK887</vt:lpstr>
      <vt:lpstr>'Gelir Tablosu'!OLE_LINK888</vt:lpstr>
      <vt:lpstr>'Gelir Tablosu'!OLE_LINK890</vt:lpstr>
      <vt:lpstr>Varlıklar!OLE_LINK891</vt:lpstr>
      <vt:lpstr>'Gelir Tablosu'!OLE_LINK951</vt:lpstr>
      <vt:lpstr>'Gelir Tablosu'!OLE_LINK960</vt:lpstr>
      <vt:lpstr>Kaynaklar!OLE_LINK971</vt:lpstr>
      <vt:lpstr>Varlıklar!OLE_LINK972</vt:lpstr>
      <vt:lpstr>'Gelir Tablosu'!OLE_LINK974</vt:lpstr>
      <vt:lpstr>'Gelir Tablosu'!OLE_LINK975</vt:lpstr>
      <vt:lpstr>'Gelir Tablosu'!OLE_LINK977</vt:lpstr>
    </vt:vector>
  </TitlesOfParts>
  <Company>Koc Holding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Neslihan Aycil</dc:creator>
  <cp:lastModifiedBy>İsmail Özer</cp:lastModifiedBy>
  <dcterms:created xsi:type="dcterms:W3CDTF">2019-05-10T08:43:12Z</dcterms:created>
  <dcterms:modified xsi:type="dcterms:W3CDTF">2025-02-18T11:23:12Z</dcterms:modified>
</cp:coreProperties>
</file>