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O:\Investor Relations\Earnings Releases\2025\3Q25\"/>
    </mc:Choice>
  </mc:AlternateContent>
  <xr:revisionPtr revIDLastSave="0" documentId="13_ncr:1_{9DBFC95D-36FC-4A9F-BA4C-9DE52364CA1E}" xr6:coauthVersionLast="47" xr6:coauthVersionMax="47" xr10:uidLastSave="{00000000-0000-0000-0000-000000000000}"/>
  <bookViews>
    <workbookView xWindow="-108" yWindow="-108" windowWidth="23256" windowHeight="13896" xr2:uid="{00000000-000D-0000-FFFF-FFFF00000000}"/>
  </bookViews>
  <sheets>
    <sheet name="Assets" sheetId="1" r:id="rId1"/>
    <sheet name="Liabilities" sheetId="2" r:id="rId2"/>
    <sheet name="IS" sheetId="3" r:id="rId3"/>
  </sheets>
  <definedNames>
    <definedName name="OLE_LINK101" localSheetId="1">Liabilities!#REF!</definedName>
    <definedName name="OLE_LINK1039" localSheetId="1">Liabilities!#REF!</definedName>
    <definedName name="OLE_LINK1040" localSheetId="1">Liabilities!#REF!</definedName>
    <definedName name="OLE_LINK106" localSheetId="1">Liabilities!#REF!</definedName>
    <definedName name="OLE_LINK125" localSheetId="2">IS!$E$8</definedName>
    <definedName name="OLE_LINK1253" localSheetId="2">IS!#REF!</definedName>
    <definedName name="OLE_LINK1335" localSheetId="1">Liabilities!#REF!</definedName>
    <definedName name="OLE_LINK1336" localSheetId="1">Liabilities!#REF!</definedName>
    <definedName name="OLE_LINK1337" localSheetId="1">Liabilities!#REF!</definedName>
    <definedName name="OLE_LINK16" localSheetId="0">Assets!#REF!</definedName>
    <definedName name="OLE_LINK19" localSheetId="2">IS!$B$12</definedName>
    <definedName name="OLE_LINK250" localSheetId="1">Liabilities!#REF!</definedName>
    <definedName name="OLE_LINK258" localSheetId="1">Liabilities!#REF!</definedName>
    <definedName name="OLE_LINK31" localSheetId="1">Liabilities!#REF!</definedName>
    <definedName name="OLE_LINK328" localSheetId="1">Liabilities!#REF!</definedName>
    <definedName name="OLE_LINK363" localSheetId="1">Liabilities!#REF!</definedName>
    <definedName name="OLE_LINK384" localSheetId="0">Assets!$I$13</definedName>
    <definedName name="OLE_LINK405" localSheetId="0">Assets!$K$43</definedName>
    <definedName name="OLE_LINK408" localSheetId="0">Assets!$K$45</definedName>
    <definedName name="OLE_LINK41" localSheetId="2">IS!$B$22</definedName>
    <definedName name="OLE_LINK416" localSheetId="0">Assets!#REF!</definedName>
    <definedName name="OLE_LINK443" localSheetId="1">Liabilities!#REF!</definedName>
    <definedName name="OLE_LINK45" localSheetId="0">Assets!#REF!</definedName>
    <definedName name="OLE_LINK48" localSheetId="2">IS!#REF!</definedName>
    <definedName name="OLE_LINK502" localSheetId="1">Liabilities!#REF!</definedName>
    <definedName name="OLE_LINK511" localSheetId="1">Liabilities!$H$13</definedName>
    <definedName name="OLE_LINK512" localSheetId="1">Liabilities!$J$26</definedName>
    <definedName name="OLE_LINK534" localSheetId="1">Liabilities!$J$38</definedName>
    <definedName name="OLE_LINK564" localSheetId="1">Liabilities!$H$42</definedName>
    <definedName name="OLE_LINK565" localSheetId="1">Liabilities!$H$51</definedName>
    <definedName name="OLE_LINK583" localSheetId="1">Liabilities!$H$54</definedName>
    <definedName name="OLE_LINK591" localSheetId="1">Liabilities!$H$54</definedName>
    <definedName name="OLE_LINK60" localSheetId="1">Liabilities!#REF!</definedName>
    <definedName name="OLE_LINK600" localSheetId="1">Liabilities!#REF!</definedName>
    <definedName name="OLE_LINK601" localSheetId="2">IS!#REF!</definedName>
    <definedName name="OLE_LINK607" localSheetId="2">IS!#REF!</definedName>
    <definedName name="OLE_LINK617" localSheetId="2">IS!#REF!</definedName>
    <definedName name="OLE_LINK62" localSheetId="0">Assets!#REF!</definedName>
    <definedName name="OLE_LINK623" localSheetId="2">IS!#REF!</definedName>
    <definedName name="OLE_LINK624" localSheetId="2">IS!#REF!</definedName>
    <definedName name="OLE_LINK625" localSheetId="2">IS!#REF!</definedName>
    <definedName name="OLE_LINK630" localSheetId="2">IS!#REF!</definedName>
    <definedName name="OLE_LINK631" localSheetId="2">IS!#REF!</definedName>
    <definedName name="OLE_LINK635" localSheetId="2">IS!#REF!</definedName>
    <definedName name="OLE_LINK636" localSheetId="2">IS!#REF!</definedName>
    <definedName name="OLE_LINK650" localSheetId="2">IS!#REF!</definedName>
    <definedName name="OLE_LINK658" localSheetId="2">IS!#REF!</definedName>
    <definedName name="OLE_LINK673" localSheetId="2">IS!#REF!</definedName>
    <definedName name="OLE_LINK676" localSheetId="2">IS!#REF!</definedName>
    <definedName name="OLE_LINK678" localSheetId="2">IS!#REF!</definedName>
    <definedName name="OLE_LINK679" localSheetId="2">IS!#REF!</definedName>
    <definedName name="OLE_LINK682" localSheetId="2">IS!#REF!</definedName>
    <definedName name="OLE_LINK683" localSheetId="2">IS!#REF!</definedName>
    <definedName name="OLE_LINK684" localSheetId="2">IS!#REF!</definedName>
    <definedName name="OLE_LINK688" localSheetId="2">IS!#REF!</definedName>
    <definedName name="OLE_LINK689" localSheetId="2">IS!#REF!</definedName>
    <definedName name="OLE_LINK728" localSheetId="1">Liabilities!$L$46</definedName>
    <definedName name="OLE_LINK74" localSheetId="0">Assets!#REF!</definedName>
    <definedName name="OLE_LINK756" localSheetId="2">IS!#REF!</definedName>
    <definedName name="OLE_LINK8" localSheetId="1">Liabilities!#REF!</definedName>
    <definedName name="OLE_LINK832" localSheetId="1">Liabilities!#REF!</definedName>
    <definedName name="OLE_LINK858" localSheetId="1">Liabilities!#REF!</definedName>
    <definedName name="OLE_LINK97" localSheetId="0">Assets!#REF!</definedName>
    <definedName name="OLE_LINK972" localSheetId="0">Assets!$J$34</definedName>
    <definedName name="OLE_LINK991" localSheetId="1">Liabilities!#REF!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2" l="1"/>
  <c r="B56" i="3" s="1"/>
  <c r="B56" i="2"/>
  <c r="B55" i="3" s="1"/>
  <c r="D9" i="3"/>
  <c r="E9" i="3" s="1"/>
  <c r="F7" i="1"/>
  <c r="E7" i="1"/>
  <c r="F5" i="2" l="1"/>
  <c r="F7" i="2"/>
  <c r="E7" i="2"/>
  <c r="C7" i="2" l="1"/>
  <c r="D7" i="2"/>
  <c r="A3" i="2" l="1"/>
</calcChain>
</file>

<file path=xl/sharedStrings.xml><?xml version="1.0" encoding="utf-8"?>
<sst xmlns="http://schemas.openxmlformats.org/spreadsheetml/2006/main" count="138" uniqueCount="108">
  <si>
    <t>Audited</t>
  </si>
  <si>
    <t>ASSETS</t>
  </si>
  <si>
    <t>Current assets:</t>
  </si>
  <si>
    <t>Cash and cash equivalents</t>
  </si>
  <si>
    <t>Financial assets</t>
  </si>
  <si>
    <t>Trade receivables</t>
  </si>
  <si>
    <t>Receivables from finance sector operations</t>
  </si>
  <si>
    <t>Derivative instruments</t>
  </si>
  <si>
    <t>Inventories</t>
  </si>
  <si>
    <t>Other receivables</t>
  </si>
  <si>
    <t>Other current assets</t>
  </si>
  <si>
    <t>Assets held for sale</t>
  </si>
  <si>
    <t>Total current assets</t>
  </si>
  <si>
    <t>Non-current assets:</t>
  </si>
  <si>
    <t>Investment properties</t>
  </si>
  <si>
    <t>Property, plant and equipment</t>
  </si>
  <si>
    <t>Intangible assets</t>
  </si>
  <si>
    <t>Deferred tax assets</t>
  </si>
  <si>
    <t>Other non-current assets</t>
  </si>
  <si>
    <t>Total non-current assets</t>
  </si>
  <si>
    <t>Total assets</t>
  </si>
  <si>
    <t>LIABILITIES</t>
  </si>
  <si>
    <t>Current liabilities:</t>
  </si>
  <si>
    <t>Short term borrowings</t>
  </si>
  <si>
    <t>Trade payables</t>
  </si>
  <si>
    <t>Current income tax liabilities</t>
  </si>
  <si>
    <t>Short term provisions</t>
  </si>
  <si>
    <t>Other payables</t>
  </si>
  <si>
    <t>Other current liabilities</t>
  </si>
  <si>
    <t>Non-current liabilities:</t>
  </si>
  <si>
    <t>Long term borrowings</t>
  </si>
  <si>
    <t>Deferred tax liabilities</t>
  </si>
  <si>
    <t>Other non-current liabilities</t>
  </si>
  <si>
    <t>Total non-current liabilities</t>
  </si>
  <si>
    <t>Total liabilities</t>
  </si>
  <si>
    <t>Paid-in share capital</t>
  </si>
  <si>
    <t>Adjustment to share capital</t>
  </si>
  <si>
    <t>Share premium</t>
  </si>
  <si>
    <t>Restricted reserves</t>
  </si>
  <si>
    <t>Prior years’ income</t>
  </si>
  <si>
    <t>Profit for the period</t>
  </si>
  <si>
    <t>Equity holders of the parent</t>
  </si>
  <si>
    <t>Non-controlling interests</t>
  </si>
  <si>
    <t>Total equity</t>
  </si>
  <si>
    <t>Total liabilities and equity</t>
  </si>
  <si>
    <t xml:space="preserve"> </t>
  </si>
  <si>
    <t>Revenue</t>
  </si>
  <si>
    <t>Revenue from finance sector operations</t>
  </si>
  <si>
    <t>Total revenue</t>
  </si>
  <si>
    <t>Cost of sales</t>
  </si>
  <si>
    <t>Cost of finance sector operations</t>
  </si>
  <si>
    <t>Total costs</t>
  </si>
  <si>
    <t>Gross profit (non-finance)</t>
  </si>
  <si>
    <t>Gross profit (finance)</t>
  </si>
  <si>
    <t>Gross profit</t>
  </si>
  <si>
    <t xml:space="preserve">Marketing expenses </t>
  </si>
  <si>
    <t xml:space="preserve">General administrative expenses </t>
  </si>
  <si>
    <t xml:space="preserve">Research and development expenses </t>
  </si>
  <si>
    <t>Other operating income</t>
  </si>
  <si>
    <t xml:space="preserve">Other operating expenses </t>
  </si>
  <si>
    <t>Operating profit</t>
  </si>
  <si>
    <t>Gains from investment activities</t>
  </si>
  <si>
    <t xml:space="preserve">Losses from investment activities </t>
  </si>
  <si>
    <t xml:space="preserve">Operating profit before financial income/(expense) </t>
  </si>
  <si>
    <t>Financial income</t>
  </si>
  <si>
    <t xml:space="preserve">Financial expenses </t>
  </si>
  <si>
    <t>Profit before tax</t>
  </si>
  <si>
    <t xml:space="preserve">- Current income tax expense </t>
  </si>
  <si>
    <t>Attributable to:</t>
  </si>
  <si>
    <t>Non-controlling interest</t>
  </si>
  <si>
    <t>Earnings per share (Kr)</t>
  </si>
  <si>
    <t>CONSOLIDATED STATEMENTS OF INCOME</t>
  </si>
  <si>
    <t xml:space="preserve">CONSOLIDATED BALANCE SHEETS </t>
  </si>
  <si>
    <t>KOÇ HOLDİNG AŞ</t>
  </si>
  <si>
    <t>Investments accounted for using the equity method</t>
  </si>
  <si>
    <t>Other comprehensive income/expense not to be reclassified to profit or loss</t>
  </si>
  <si>
    <t>Other comprehensive income/expense to be reclassified to profit or loss</t>
  </si>
  <si>
    <t>- Related parties</t>
  </si>
  <si>
    <t>- Third parties</t>
  </si>
  <si>
    <t>- Goodwill</t>
  </si>
  <si>
    <t>- Other intangible assets</t>
  </si>
  <si>
    <t>Short term portion of long term borrowings</t>
  </si>
  <si>
    <t>Equity:</t>
  </si>
  <si>
    <t>Share of profit/loss of investments accounted for using the equity method</t>
  </si>
  <si>
    <t>Payables of finance sector operations</t>
  </si>
  <si>
    <t>- Deferred tax income/expense</t>
  </si>
  <si>
    <t>Treasury shares</t>
  </si>
  <si>
    <t>Total Current Liabilities</t>
  </si>
  <si>
    <t>Tax income/(expense)</t>
  </si>
  <si>
    <t>Liabilities held for sale</t>
  </si>
  <si>
    <t>Balances with with the Central Bank of the Republic of Turkey</t>
  </si>
  <si>
    <t>mn EUR</t>
  </si>
  <si>
    <t>mn USD</t>
  </si>
  <si>
    <t>mn TL</t>
  </si>
  <si>
    <t>Monetary Gain / (Loss)</t>
  </si>
  <si>
    <t>31 December 2024</t>
  </si>
  <si>
    <t>AT 30 SEPTEMBER 2025 AND 31 DECEMBER 2024</t>
  </si>
  <si>
    <t>FOR THE PERIOD ENDED 30 SEPTEMBER 2025 AND 2024</t>
  </si>
  <si>
    <t>1 January - 30 September 2025</t>
  </si>
  <si>
    <t>1 January - 30 September 2024</t>
  </si>
  <si>
    <t>1 July - 30 September 2025</t>
  </si>
  <si>
    <t>1 July - 30 September 2024</t>
  </si>
  <si>
    <t>30 September 2025</t>
  </si>
  <si>
    <t>Amounts expressed in miilions of Turkish Lira (“TL”) in terms of the purchasing power of the TL at  30 September2025, unless otherwise indicated.)</t>
  </si>
  <si>
    <t>Euro (“EUR”) and US Dollar (“USD”) amounts presented above have been translated from Turkish Lira (“TL”) for convenience purposes only, at the official TL bid rate announced by the Central Bank of the Republic of Turkey (“CBRT”) at 30 September 2025.</t>
  </si>
  <si>
    <t>Unaudited</t>
  </si>
  <si>
    <t>Long term provisions for employee benefits</t>
  </si>
  <si>
    <t>Other Long term provisions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</si>
</sst>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
    <numFmt numFmtId="165" formatCode="_-* #,##0_-;\-* #,##0_-;_-* &quot;-&quot;??_-;_-@_-"/>
    <numFmt numFmtId="166" formatCode="#,##0;\(#,##0\);0"/>
  </numFmts>
  <fonts count="27" x14ac:knownFonts="1">
    <font>
      <sz val="11"/>
      <color theme="1"/>
      <name val="Calibri"/>
      <family val="2"/>
      <charset val="162"/>
      <scheme val="minor"/>
    </font>
    <font>
      <b/>
      <sz val="11"/>
      <color theme="1"/>
      <name val="Calibri"/>
      <family val="2"/>
      <charset val="162"/>
      <scheme val="minor"/>
    </font>
    <font>
      <i/>
      <sz val="10"/>
      <color theme="1"/>
      <name val="Calibri"/>
      <family val="2"/>
      <charset val="162"/>
      <scheme val="minor"/>
    </font>
    <font>
      <b/>
      <sz val="9.5"/>
      <color theme="1"/>
      <name val="Calibri"/>
      <family val="2"/>
      <charset val="162"/>
      <scheme val="minor"/>
    </font>
    <font>
      <b/>
      <vertAlign val="superscript"/>
      <sz val="9.5"/>
      <color theme="1"/>
      <name val="Calibri"/>
      <family val="2"/>
      <charset val="162"/>
      <scheme val="minor"/>
    </font>
    <font>
      <b/>
      <sz val="10"/>
      <color theme="1"/>
      <name val="Calibri"/>
      <family val="2"/>
      <charset val="162"/>
      <scheme val="minor"/>
    </font>
    <font>
      <sz val="10"/>
      <color theme="1"/>
      <name val="Calibri"/>
      <family val="2"/>
      <charset val="162"/>
      <scheme val="minor"/>
    </font>
    <font>
      <b/>
      <sz val="11"/>
      <name val="Calibri"/>
      <family val="2"/>
      <charset val="162"/>
      <scheme val="minor"/>
    </font>
    <font>
      <sz val="5"/>
      <color theme="1"/>
      <name val="Calibri"/>
      <family val="2"/>
      <charset val="162"/>
      <scheme val="minor"/>
    </font>
    <font>
      <sz val="4"/>
      <color theme="1"/>
      <name val="Calibri"/>
      <family val="2"/>
      <charset val="162"/>
      <scheme val="minor"/>
    </font>
    <font>
      <sz val="9.5"/>
      <color theme="1"/>
      <name val="Calibri"/>
      <family val="2"/>
      <charset val="162"/>
      <scheme val="minor"/>
    </font>
    <font>
      <i/>
      <sz val="9.5"/>
      <color theme="1"/>
      <name val="Calibri"/>
      <family val="2"/>
      <charset val="162"/>
      <scheme val="minor"/>
    </font>
    <font>
      <sz val="9"/>
      <color theme="1"/>
      <name val="Calibri"/>
      <family val="2"/>
      <charset val="162"/>
      <scheme val="minor"/>
    </font>
    <font>
      <b/>
      <sz val="9"/>
      <color theme="1"/>
      <name val="Calibri"/>
      <family val="2"/>
      <charset val="162"/>
      <scheme val="minor"/>
    </font>
    <font>
      <sz val="6"/>
      <color theme="1"/>
      <name val="Calibri"/>
      <family val="2"/>
      <charset val="162"/>
      <scheme val="minor"/>
    </font>
    <font>
      <i/>
      <sz val="9"/>
      <color theme="1"/>
      <name val="Calibri"/>
      <family val="2"/>
      <charset val="162"/>
      <scheme val="minor"/>
    </font>
    <font>
      <b/>
      <sz val="10"/>
      <name val="Calibri"/>
      <family val="2"/>
      <charset val="162"/>
      <scheme val="minor"/>
    </font>
    <font>
      <i/>
      <sz val="11"/>
      <color theme="1"/>
      <name val="Calibri"/>
      <family val="2"/>
      <charset val="162"/>
      <scheme val="minor"/>
    </font>
    <font>
      <sz val="9"/>
      <color theme="1"/>
      <name val="Times New Roman"/>
      <family val="1"/>
      <charset val="162"/>
    </font>
    <font>
      <sz val="11"/>
      <color theme="1"/>
      <name val="Calibri"/>
      <family val="2"/>
      <charset val="162"/>
      <scheme val="minor"/>
    </font>
    <font>
      <sz val="10"/>
      <name val="Arial"/>
      <family val="2"/>
      <charset val="162"/>
    </font>
    <font>
      <sz val="8"/>
      <name val="Arial"/>
      <family val="2"/>
      <charset val="162"/>
    </font>
    <font>
      <sz val="8.5"/>
      <color theme="1"/>
      <name val="Times New Roman"/>
      <family val="1"/>
      <charset val="162"/>
    </font>
    <font>
      <b/>
      <sz val="8.5"/>
      <color theme="1"/>
      <name val="Times New Roman"/>
      <family val="1"/>
      <charset val="162"/>
    </font>
    <font>
      <sz val="9"/>
      <name val="Calibri"/>
      <family val="2"/>
      <charset val="162"/>
      <scheme val="minor"/>
    </font>
    <font>
      <b/>
      <sz val="9"/>
      <name val="Calibri"/>
      <family val="2"/>
      <charset val="162"/>
      <scheme val="minor"/>
    </font>
    <font>
      <i/>
      <sz val="9"/>
      <color theme="1"/>
      <name val="Times New Roman"/>
      <family val="1"/>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auto="1"/>
      </top>
      <bottom/>
      <diagonal/>
    </border>
  </borders>
  <cellStyleXfs count="3">
    <xf numFmtId="0" fontId="0" fillId="0" borderId="0"/>
    <xf numFmtId="43" fontId="19" fillId="0" borderId="0" applyFont="0" applyFill="0" applyBorder="0" applyAlignment="0" applyProtection="0"/>
    <xf numFmtId="0" fontId="20" fillId="0" borderId="0"/>
  </cellStyleXfs>
  <cellXfs count="76">
    <xf numFmtId="0" fontId="0" fillId="0" borderId="0" xfId="0"/>
    <xf numFmtId="0" fontId="1"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49" fontId="7" fillId="0" borderId="0" xfId="0" applyNumberFormat="1" applyFont="1" applyAlignment="1">
      <alignment horizontal="left"/>
    </xf>
    <xf numFmtId="0" fontId="3" fillId="0" borderId="0" xfId="0" applyFont="1" applyAlignment="1">
      <alignment horizontal="right" vertical="center"/>
    </xf>
    <xf numFmtId="0" fontId="4" fillId="0" borderId="0" xfId="0" applyFont="1" applyAlignment="1">
      <alignment horizontal="right" vertical="center"/>
    </xf>
    <xf numFmtId="0" fontId="2" fillId="0" borderId="0" xfId="0" applyFont="1" applyAlignment="1">
      <alignment horizontal="right" vertical="center"/>
    </xf>
    <xf numFmtId="0" fontId="8" fillId="0" borderId="0" xfId="0" applyFont="1" applyAlignment="1">
      <alignment horizontal="justify" vertical="center"/>
    </xf>
    <xf numFmtId="0" fontId="3"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vertical="center"/>
    </xf>
    <xf numFmtId="0" fontId="13" fillId="0" borderId="0" xfId="0" applyFont="1" applyAlignment="1">
      <alignment horizontal="right" vertical="center"/>
    </xf>
    <xf numFmtId="49" fontId="16" fillId="0" borderId="0" xfId="0" applyNumberFormat="1" applyFont="1" applyAlignment="1">
      <alignment horizontal="left"/>
    </xf>
    <xf numFmtId="0" fontId="6" fillId="0" borderId="0" xfId="0" applyFont="1"/>
    <xf numFmtId="0" fontId="5" fillId="0" borderId="0" xfId="0" applyFont="1"/>
    <xf numFmtId="0" fontId="2" fillId="0" borderId="0" xfId="0" quotePrefix="1" applyFont="1"/>
    <xf numFmtId="0" fontId="17" fillId="0" borderId="0" xfId="0" applyFont="1"/>
    <xf numFmtId="0" fontId="2" fillId="0" borderId="0" xfId="0" quotePrefix="1" applyFont="1" applyAlignment="1">
      <alignment horizontal="left"/>
    </xf>
    <xf numFmtId="0" fontId="3" fillId="0" borderId="0" xfId="0" quotePrefix="1" applyFont="1" applyAlignment="1">
      <alignment horizontal="right" vertical="center"/>
    </xf>
    <xf numFmtId="0" fontId="6" fillId="0" borderId="2" xfId="0" applyFont="1" applyBorder="1"/>
    <xf numFmtId="0" fontId="10" fillId="0" borderId="1" xfId="0" applyFont="1" applyBorder="1" applyAlignment="1">
      <alignment vertical="center"/>
    </xf>
    <xf numFmtId="16" fontId="13" fillId="0" borderId="0" xfId="0" quotePrefix="1" applyNumberFormat="1" applyFont="1" applyAlignment="1">
      <alignment horizontal="right" vertical="center"/>
    </xf>
    <xf numFmtId="0" fontId="12" fillId="0" borderId="0" xfId="0" applyFont="1"/>
    <xf numFmtId="0" fontId="10" fillId="0" borderId="2" xfId="0" applyFont="1" applyBorder="1" applyAlignment="1">
      <alignment vertical="center"/>
    </xf>
    <xf numFmtId="0" fontId="3" fillId="0" borderId="2" xfId="0" applyFont="1" applyBorder="1" applyAlignment="1">
      <alignment vertical="center"/>
    </xf>
    <xf numFmtId="0" fontId="3" fillId="0" borderId="1" xfId="0" applyFont="1" applyBorder="1" applyAlignment="1">
      <alignment vertical="center"/>
    </xf>
    <xf numFmtId="0" fontId="0" fillId="0" borderId="0" xfId="0" applyAlignment="1">
      <alignment horizontal="right"/>
    </xf>
    <xf numFmtId="0" fontId="0" fillId="0" borderId="2" xfId="0" applyBorder="1"/>
    <xf numFmtId="0" fontId="2" fillId="0" borderId="0" xfId="0" applyFont="1" applyAlignment="1">
      <alignment vertical="center"/>
    </xf>
    <xf numFmtId="0" fontId="5" fillId="0" borderId="1" xfId="0" applyFont="1" applyBorder="1"/>
    <xf numFmtId="0" fontId="0" fillId="0" borderId="1" xfId="0" applyBorder="1"/>
    <xf numFmtId="0" fontId="5" fillId="0" borderId="2" xfId="0" applyFont="1" applyBorder="1"/>
    <xf numFmtId="0" fontId="12" fillId="0" borderId="0" xfId="0" applyFont="1" applyAlignment="1">
      <alignment horizontal="right"/>
    </xf>
    <xf numFmtId="164" fontId="13" fillId="0" borderId="0" xfId="0" applyNumberFormat="1" applyFont="1" applyAlignment="1">
      <alignment vertical="center"/>
    </xf>
    <xf numFmtId="0" fontId="18" fillId="0" borderId="0" xfId="0" applyFont="1" applyAlignment="1">
      <alignment vertical="center"/>
    </xf>
    <xf numFmtId="165" fontId="12" fillId="0" borderId="0" xfId="1" applyNumberFormat="1" applyFont="1" applyAlignment="1">
      <alignment vertical="center"/>
    </xf>
    <xf numFmtId="165" fontId="15" fillId="0" borderId="0" xfId="1" applyNumberFormat="1" applyFont="1" applyAlignment="1">
      <alignment vertical="center"/>
    </xf>
    <xf numFmtId="165" fontId="13" fillId="0" borderId="2" xfId="1" applyNumberFormat="1" applyFont="1" applyBorder="1" applyAlignment="1">
      <alignment horizontal="right" vertical="center"/>
    </xf>
    <xf numFmtId="165" fontId="12" fillId="0" borderId="0" xfId="1" applyNumberFormat="1" applyFont="1" applyAlignment="1">
      <alignment horizontal="right" vertical="center"/>
    </xf>
    <xf numFmtId="165" fontId="13" fillId="0" borderId="1" xfId="1" applyNumberFormat="1" applyFont="1" applyBorder="1" applyAlignment="1">
      <alignment horizontal="right" vertical="center"/>
    </xf>
    <xf numFmtId="165" fontId="12" fillId="0" borderId="0" xfId="1" applyNumberFormat="1" applyFont="1" applyAlignment="1">
      <alignment horizontal="right"/>
    </xf>
    <xf numFmtId="165" fontId="13" fillId="0" borderId="2" xfId="1" applyNumberFormat="1" applyFont="1" applyBorder="1" applyAlignment="1">
      <alignment horizontal="right"/>
    </xf>
    <xf numFmtId="165" fontId="18" fillId="0" borderId="0" xfId="1" applyNumberFormat="1" applyFont="1" applyAlignment="1">
      <alignment vertical="center"/>
    </xf>
    <xf numFmtId="165" fontId="18" fillId="0" borderId="0" xfId="1" applyNumberFormat="1" applyFont="1" applyBorder="1" applyAlignment="1">
      <alignment vertical="center"/>
    </xf>
    <xf numFmtId="165" fontId="18" fillId="0" borderId="1" xfId="1" applyNumberFormat="1" applyFont="1" applyBorder="1" applyAlignment="1">
      <alignment vertical="center"/>
    </xf>
    <xf numFmtId="166" fontId="21" fillId="0" borderId="0" xfId="2" applyNumberFormat="1" applyFont="1" applyAlignment="1">
      <alignment horizontal="right"/>
    </xf>
    <xf numFmtId="165" fontId="12" fillId="0" borderId="1" xfId="1" applyNumberFormat="1" applyFont="1" applyBorder="1" applyAlignment="1">
      <alignment horizontal="right"/>
    </xf>
    <xf numFmtId="165" fontId="13" fillId="0" borderId="2" xfId="1" applyNumberFormat="1" applyFont="1" applyBorder="1" applyAlignment="1">
      <alignment vertical="center"/>
    </xf>
    <xf numFmtId="165" fontId="12" fillId="0" borderId="0" xfId="1" applyNumberFormat="1" applyFont="1"/>
    <xf numFmtId="165" fontId="13" fillId="0" borderId="3" xfId="1" applyNumberFormat="1" applyFont="1" applyBorder="1" applyAlignment="1">
      <alignment vertical="center"/>
    </xf>
    <xf numFmtId="165" fontId="13" fillId="0" borderId="3" xfId="1" applyNumberFormat="1" applyFont="1" applyBorder="1" applyAlignment="1">
      <alignment horizontal="right" vertical="center"/>
    </xf>
    <xf numFmtId="165" fontId="13" fillId="0" borderId="0" xfId="1" applyNumberFormat="1" applyFont="1" applyAlignment="1">
      <alignment horizontal="right" vertical="center"/>
    </xf>
    <xf numFmtId="165" fontId="13" fillId="0" borderId="0" xfId="1" applyNumberFormat="1" applyFont="1" applyAlignment="1">
      <alignment vertical="center"/>
    </xf>
    <xf numFmtId="165" fontId="12" fillId="0" borderId="1" xfId="1" applyNumberFormat="1" applyFont="1" applyBorder="1" applyAlignment="1">
      <alignment horizontal="right" vertical="center"/>
    </xf>
    <xf numFmtId="165" fontId="12" fillId="0" borderId="0" xfId="1" applyNumberFormat="1" applyFont="1" applyBorder="1" applyAlignment="1">
      <alignment vertical="center"/>
    </xf>
    <xf numFmtId="0" fontId="22" fillId="0" borderId="0" xfId="0" applyFont="1" applyAlignment="1">
      <alignment vertical="center"/>
    </xf>
    <xf numFmtId="165" fontId="12" fillId="0" borderId="0" xfId="1" applyNumberFormat="1" applyFont="1" applyBorder="1" applyAlignment="1">
      <alignment horizontal="right" vertical="center"/>
    </xf>
    <xf numFmtId="0" fontId="23" fillId="0" borderId="2" xfId="0" applyFont="1" applyBorder="1" applyAlignment="1">
      <alignment vertical="center"/>
    </xf>
    <xf numFmtId="0" fontId="23" fillId="0" borderId="0" xfId="0" applyFont="1" applyAlignment="1">
      <alignment vertical="center"/>
    </xf>
    <xf numFmtId="166" fontId="24" fillId="0" borderId="0" xfId="2" applyNumberFormat="1" applyFont="1" applyAlignment="1">
      <alignment horizontal="right"/>
    </xf>
    <xf numFmtId="166" fontId="25" fillId="0" borderId="2" xfId="2" applyNumberFormat="1" applyFont="1" applyBorder="1" applyAlignment="1">
      <alignment horizontal="right"/>
    </xf>
    <xf numFmtId="0" fontId="22" fillId="0" borderId="1" xfId="0" applyFont="1" applyBorder="1" applyAlignment="1">
      <alignment vertical="center"/>
    </xf>
    <xf numFmtId="166" fontId="24" fillId="0" borderId="1" xfId="2" applyNumberFormat="1" applyFont="1" applyBorder="1" applyAlignment="1">
      <alignment horizontal="right"/>
    </xf>
    <xf numFmtId="0" fontId="23" fillId="0" borderId="1" xfId="0" applyFont="1" applyBorder="1" applyAlignment="1">
      <alignment vertical="center"/>
    </xf>
    <xf numFmtId="166" fontId="25" fillId="0" borderId="1" xfId="2" applyNumberFormat="1" applyFont="1" applyBorder="1" applyAlignment="1">
      <alignment horizontal="right"/>
    </xf>
    <xf numFmtId="0" fontId="23" fillId="0" borderId="1" xfId="0" applyFont="1" applyBorder="1" applyAlignment="1">
      <alignment horizontal="left" vertical="center"/>
    </xf>
    <xf numFmtId="0" fontId="26" fillId="0" borderId="0" xfId="0" applyFont="1" applyAlignment="1">
      <alignment horizontal="right" vertical="center"/>
    </xf>
    <xf numFmtId="16" fontId="13" fillId="0" borderId="0" xfId="0" applyNumberFormat="1" applyFont="1" applyAlignment="1">
      <alignment horizontal="right" vertical="center"/>
    </xf>
    <xf numFmtId="3" fontId="13" fillId="0" borderId="0" xfId="0" applyNumberFormat="1" applyFont="1" applyAlignment="1">
      <alignment vertical="center"/>
    </xf>
    <xf numFmtId="0" fontId="18" fillId="0" borderId="0" xfId="0" applyFont="1"/>
    <xf numFmtId="166" fontId="25" fillId="0" borderId="3" xfId="2" applyNumberFormat="1" applyFont="1" applyBorder="1" applyAlignment="1">
      <alignment horizontal="right"/>
    </xf>
  </cellXfs>
  <cellStyles count="3">
    <cellStyle name="Comma" xfId="1" builtinId="3"/>
    <cellStyle name="Normal" xfId="0" builtinId="0"/>
    <cellStyle name="Normal 2" xfId="2" xr:uid="{EFE0C253-76CF-4D7E-B49E-0136418557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8"/>
  <sheetViews>
    <sheetView showGridLines="0" tabSelected="1" zoomScaleNormal="100" workbookViewId="0">
      <selection activeCell="A4" sqref="A4"/>
    </sheetView>
  </sheetViews>
  <sheetFormatPr defaultColWidth="9.109375" defaultRowHeight="14.4" x14ac:dyDescent="0.3"/>
  <cols>
    <col min="2" max="2" width="48.109375" style="18" customWidth="1"/>
    <col min="3" max="4" width="12.6640625" style="31" customWidth="1"/>
    <col min="5" max="6" width="15.5546875" style="31" customWidth="1"/>
    <col min="7" max="7" width="15.6640625" bestFit="1" customWidth="1"/>
    <col min="9" max="9" width="36.44140625" bestFit="1" customWidth="1"/>
  </cols>
  <sheetData>
    <row r="1" spans="1:7" x14ac:dyDescent="0.3">
      <c r="A1" s="4" t="s">
        <v>73</v>
      </c>
      <c r="B1" s="17"/>
    </row>
    <row r="2" spans="1:7" x14ac:dyDescent="0.3">
      <c r="A2" s="1" t="s">
        <v>72</v>
      </c>
      <c r="B2" s="2"/>
    </row>
    <row r="3" spans="1:7" x14ac:dyDescent="0.3">
      <c r="A3" s="1" t="s">
        <v>96</v>
      </c>
      <c r="B3" s="2"/>
    </row>
    <row r="5" spans="1:7" x14ac:dyDescent="0.3">
      <c r="F5" s="7" t="s">
        <v>105</v>
      </c>
      <c r="G5" s="7" t="s">
        <v>0</v>
      </c>
    </row>
    <row r="6" spans="1:7" x14ac:dyDescent="0.3">
      <c r="D6" s="23"/>
      <c r="E6" s="23"/>
      <c r="F6" s="23"/>
      <c r="G6" s="23"/>
    </row>
    <row r="7" spans="1:7" x14ac:dyDescent="0.3">
      <c r="D7" s="5" t="s">
        <v>102</v>
      </c>
      <c r="E7" s="5" t="str">
        <f>+D7</f>
        <v>30 September 2025</v>
      </c>
      <c r="F7" s="5" t="str">
        <f>+D7</f>
        <v>30 September 2025</v>
      </c>
      <c r="G7" s="5" t="s">
        <v>95</v>
      </c>
    </row>
    <row r="8" spans="1:7" x14ac:dyDescent="0.3">
      <c r="D8" s="5" t="s">
        <v>91</v>
      </c>
      <c r="E8" s="5" t="s">
        <v>92</v>
      </c>
      <c r="F8" s="5" t="s">
        <v>93</v>
      </c>
      <c r="G8" s="5" t="s">
        <v>93</v>
      </c>
    </row>
    <row r="9" spans="1:7" x14ac:dyDescent="0.3">
      <c r="C9" s="6"/>
      <c r="D9" s="6"/>
      <c r="E9" s="5"/>
      <c r="F9" s="5"/>
    </row>
    <row r="10" spans="1:7" x14ac:dyDescent="0.3">
      <c r="B10" s="19" t="s">
        <v>1</v>
      </c>
      <c r="C10" s="6"/>
      <c r="D10" s="6"/>
      <c r="E10" s="5"/>
      <c r="F10" s="5"/>
    </row>
    <row r="12" spans="1:7" x14ac:dyDescent="0.3">
      <c r="B12" s="19" t="s">
        <v>2</v>
      </c>
      <c r="C12"/>
      <c r="D12"/>
      <c r="E12"/>
      <c r="F12"/>
    </row>
    <row r="13" spans="1:7" x14ac:dyDescent="0.3">
      <c r="B13" s="18" t="s">
        <v>3</v>
      </c>
      <c r="C13"/>
      <c r="D13" s="40">
        <v>7709</v>
      </c>
      <c r="E13" s="40">
        <v>9037</v>
      </c>
      <c r="F13" s="40">
        <v>375008</v>
      </c>
      <c r="G13" s="40">
        <v>385286</v>
      </c>
    </row>
    <row r="14" spans="1:7" x14ac:dyDescent="0.3">
      <c r="B14" s="18" t="s">
        <v>90</v>
      </c>
      <c r="C14"/>
      <c r="D14" s="40">
        <v>10042</v>
      </c>
      <c r="E14" s="40">
        <v>11772</v>
      </c>
      <c r="F14" s="40">
        <v>488536</v>
      </c>
      <c r="G14" s="40">
        <v>461532</v>
      </c>
    </row>
    <row r="15" spans="1:7" x14ac:dyDescent="0.3">
      <c r="B15" s="18" t="s">
        <v>4</v>
      </c>
      <c r="C15"/>
      <c r="D15" s="40">
        <v>1447</v>
      </c>
      <c r="E15" s="40">
        <v>1696</v>
      </c>
      <c r="F15" s="40">
        <v>70378</v>
      </c>
      <c r="G15" s="40">
        <v>72697</v>
      </c>
    </row>
    <row r="16" spans="1:7" x14ac:dyDescent="0.3">
      <c r="B16" s="18" t="s">
        <v>5</v>
      </c>
      <c r="C16"/>
      <c r="D16" s="40">
        <v>5007</v>
      </c>
      <c r="E16" s="40">
        <v>5868</v>
      </c>
      <c r="F16" s="40">
        <v>243546</v>
      </c>
      <c r="G16" s="40">
        <v>228607</v>
      </c>
    </row>
    <row r="17" spans="2:16" s="21" customFormat="1" x14ac:dyDescent="0.3">
      <c r="B17" s="22" t="s">
        <v>77</v>
      </c>
      <c r="C17"/>
      <c r="D17" s="41">
        <v>422</v>
      </c>
      <c r="E17" s="41">
        <v>494</v>
      </c>
      <c r="F17" s="41">
        <v>20515</v>
      </c>
      <c r="G17" s="41">
        <v>19153</v>
      </c>
      <c r="H17"/>
      <c r="I17"/>
      <c r="J17"/>
      <c r="K17"/>
      <c r="L17"/>
      <c r="M17"/>
      <c r="N17"/>
      <c r="O17"/>
      <c r="P17"/>
    </row>
    <row r="18" spans="2:16" s="21" customFormat="1" x14ac:dyDescent="0.3">
      <c r="B18" s="22" t="s">
        <v>78</v>
      </c>
      <c r="C18"/>
      <c r="D18" s="41">
        <v>4585</v>
      </c>
      <c r="E18" s="41">
        <v>5374</v>
      </c>
      <c r="F18" s="41">
        <v>223031</v>
      </c>
      <c r="G18" s="41">
        <v>209454</v>
      </c>
      <c r="H18"/>
      <c r="I18"/>
      <c r="J18"/>
      <c r="K18"/>
      <c r="L18"/>
      <c r="M18"/>
      <c r="N18"/>
      <c r="O18"/>
      <c r="P18"/>
    </row>
    <row r="19" spans="2:16" x14ac:dyDescent="0.3">
      <c r="B19" s="18" t="s">
        <v>6</v>
      </c>
      <c r="C19"/>
      <c r="D19" s="40">
        <v>27281</v>
      </c>
      <c r="E19" s="40">
        <v>31982</v>
      </c>
      <c r="F19" s="40">
        <v>1327184</v>
      </c>
      <c r="G19" s="40">
        <v>1263060</v>
      </c>
    </row>
    <row r="20" spans="2:16" x14ac:dyDescent="0.3">
      <c r="B20" s="18" t="s">
        <v>7</v>
      </c>
      <c r="C20"/>
      <c r="D20" s="40">
        <v>241</v>
      </c>
      <c r="E20" s="40">
        <v>282</v>
      </c>
      <c r="F20" s="40">
        <v>11717</v>
      </c>
      <c r="G20" s="40">
        <v>11034</v>
      </c>
    </row>
    <row r="21" spans="2:16" x14ac:dyDescent="0.3">
      <c r="B21" s="18" t="s">
        <v>8</v>
      </c>
      <c r="C21"/>
      <c r="D21" s="40">
        <v>4301</v>
      </c>
      <c r="E21" s="40">
        <v>5042</v>
      </c>
      <c r="F21" s="40">
        <v>209239</v>
      </c>
      <c r="G21" s="40">
        <v>208497</v>
      </c>
    </row>
    <row r="22" spans="2:16" x14ac:dyDescent="0.3">
      <c r="B22" s="18" t="s">
        <v>9</v>
      </c>
      <c r="C22"/>
      <c r="D22" s="40">
        <v>851</v>
      </c>
      <c r="E22" s="40">
        <v>998</v>
      </c>
      <c r="F22" s="40">
        <v>41415</v>
      </c>
      <c r="G22" s="40">
        <v>24194</v>
      </c>
    </row>
    <row r="23" spans="2:16" x14ac:dyDescent="0.3">
      <c r="B23" s="18" t="s">
        <v>10</v>
      </c>
      <c r="C23"/>
      <c r="D23" s="40">
        <v>6328</v>
      </c>
      <c r="E23" s="40">
        <v>7418</v>
      </c>
      <c r="F23" s="40">
        <v>307856</v>
      </c>
      <c r="G23" s="40">
        <v>278504</v>
      </c>
    </row>
    <row r="24" spans="2:16" x14ac:dyDescent="0.3">
      <c r="B24" s="24"/>
      <c r="C24" s="32"/>
      <c r="D24" s="42">
        <v>63207</v>
      </c>
      <c r="E24" s="42">
        <v>74095</v>
      </c>
      <c r="F24" s="42">
        <v>3074879</v>
      </c>
      <c r="G24" s="42">
        <v>2933411</v>
      </c>
    </row>
    <row r="25" spans="2:16" x14ac:dyDescent="0.3">
      <c r="B25" s="18" t="s">
        <v>11</v>
      </c>
      <c r="C25"/>
      <c r="D25" s="43">
        <v>103</v>
      </c>
      <c r="E25" s="43">
        <v>121</v>
      </c>
      <c r="F25" s="43">
        <v>5001</v>
      </c>
      <c r="G25" s="43">
        <v>0</v>
      </c>
    </row>
    <row r="26" spans="2:16" x14ac:dyDescent="0.3">
      <c r="B26" s="34" t="s">
        <v>12</v>
      </c>
      <c r="C26" s="35"/>
      <c r="D26" s="44">
        <v>63310</v>
      </c>
      <c r="E26" s="44">
        <v>74216</v>
      </c>
      <c r="F26" s="44">
        <v>3079880</v>
      </c>
      <c r="G26" s="44">
        <v>2933411</v>
      </c>
    </row>
    <row r="27" spans="2:16" x14ac:dyDescent="0.3">
      <c r="C27"/>
      <c r="D27" s="27"/>
      <c r="E27" s="27"/>
    </row>
    <row r="28" spans="2:16" x14ac:dyDescent="0.3">
      <c r="B28" s="19" t="s">
        <v>13</v>
      </c>
      <c r="C28"/>
      <c r="D28" s="27"/>
      <c r="E28" s="27"/>
      <c r="F28" s="27"/>
      <c r="G28" s="27"/>
    </row>
    <row r="29" spans="2:16" x14ac:dyDescent="0.3">
      <c r="B29" s="18" t="s">
        <v>4</v>
      </c>
      <c r="C29"/>
      <c r="D29" s="40">
        <v>12161</v>
      </c>
      <c r="E29" s="40">
        <v>14256</v>
      </c>
      <c r="F29" s="40">
        <v>591603</v>
      </c>
      <c r="G29" s="40">
        <v>599597</v>
      </c>
      <c r="I29" s="3"/>
      <c r="J29" s="3"/>
      <c r="K29" s="3"/>
      <c r="L29" s="3"/>
      <c r="M29" s="3"/>
      <c r="N29" s="3"/>
    </row>
    <row r="30" spans="2:16" x14ac:dyDescent="0.3">
      <c r="B30" s="18" t="s">
        <v>74</v>
      </c>
      <c r="C30"/>
      <c r="D30" s="40">
        <v>2583</v>
      </c>
      <c r="E30" s="40">
        <v>3028</v>
      </c>
      <c r="F30" s="40">
        <v>125644</v>
      </c>
      <c r="G30" s="40">
        <v>124951</v>
      </c>
      <c r="I30" s="3"/>
      <c r="J30" s="3"/>
      <c r="K30" s="3"/>
      <c r="L30" s="3"/>
      <c r="M30" s="3"/>
      <c r="N30" s="3"/>
    </row>
    <row r="31" spans="2:16" x14ac:dyDescent="0.3">
      <c r="B31" s="18" t="s">
        <v>5</v>
      </c>
      <c r="C31"/>
      <c r="D31" s="40">
        <v>39</v>
      </c>
      <c r="E31" s="40">
        <v>45</v>
      </c>
      <c r="F31" s="40">
        <v>1887</v>
      </c>
      <c r="G31" s="40">
        <v>1637</v>
      </c>
      <c r="I31" s="3"/>
      <c r="J31" s="3"/>
      <c r="K31" s="3"/>
      <c r="L31" s="3"/>
      <c r="M31" s="3"/>
      <c r="N31" s="3"/>
    </row>
    <row r="32" spans="2:16" x14ac:dyDescent="0.3">
      <c r="B32" s="22" t="s">
        <v>78</v>
      </c>
      <c r="C32"/>
      <c r="D32" s="41">
        <v>39</v>
      </c>
      <c r="E32" s="41">
        <v>45</v>
      </c>
      <c r="F32" s="41">
        <v>1887</v>
      </c>
      <c r="G32" s="41">
        <v>1637</v>
      </c>
      <c r="I32" s="33"/>
      <c r="J32" s="33"/>
      <c r="K32" s="33"/>
      <c r="L32" s="33"/>
      <c r="M32" s="33"/>
      <c r="N32" s="33"/>
    </row>
    <row r="33" spans="2:14" s="21" customFormat="1" x14ac:dyDescent="0.3">
      <c r="B33" s="18" t="s">
        <v>6</v>
      </c>
      <c r="C33"/>
      <c r="D33" s="40">
        <v>9750</v>
      </c>
      <c r="E33" s="40">
        <v>11429</v>
      </c>
      <c r="F33" s="40">
        <v>474302</v>
      </c>
      <c r="G33" s="40">
        <v>421659</v>
      </c>
      <c r="H33"/>
      <c r="I33" s="3"/>
      <c r="J33" s="3"/>
      <c r="K33" s="3"/>
      <c r="L33" s="3"/>
      <c r="M33" s="3"/>
      <c r="N33" s="3"/>
    </row>
    <row r="34" spans="2:14" x14ac:dyDescent="0.3">
      <c r="B34" s="18" t="s">
        <v>7</v>
      </c>
      <c r="C34"/>
      <c r="D34" s="40">
        <v>197</v>
      </c>
      <c r="E34" s="40">
        <v>231</v>
      </c>
      <c r="F34" s="40">
        <v>9570</v>
      </c>
      <c r="G34" s="40">
        <v>12464</v>
      </c>
      <c r="I34" s="3"/>
      <c r="K34" s="3"/>
      <c r="L34" s="3"/>
      <c r="M34" s="3"/>
      <c r="N34" s="3"/>
    </row>
    <row r="35" spans="2:14" x14ac:dyDescent="0.3">
      <c r="B35" s="18" t="s">
        <v>14</v>
      </c>
      <c r="C35"/>
      <c r="D35" s="40">
        <v>51</v>
      </c>
      <c r="E35" s="40">
        <v>59</v>
      </c>
      <c r="F35" s="40">
        <v>2461</v>
      </c>
      <c r="G35" s="40">
        <v>3467</v>
      </c>
      <c r="I35" s="3"/>
      <c r="K35" s="3"/>
      <c r="L35" s="3"/>
      <c r="M35" s="3"/>
      <c r="N35" s="3"/>
    </row>
    <row r="36" spans="2:14" x14ac:dyDescent="0.3">
      <c r="B36" s="18" t="s">
        <v>15</v>
      </c>
      <c r="C36"/>
      <c r="D36" s="40">
        <v>11024</v>
      </c>
      <c r="E36" s="40">
        <v>12923</v>
      </c>
      <c r="F36" s="40">
        <v>536276</v>
      </c>
      <c r="G36" s="40">
        <v>534156</v>
      </c>
      <c r="I36" s="3"/>
      <c r="J36" s="3"/>
      <c r="K36" s="3"/>
      <c r="L36" s="3"/>
      <c r="M36" s="3"/>
      <c r="N36" s="3"/>
    </row>
    <row r="37" spans="2:14" x14ac:dyDescent="0.3">
      <c r="B37" s="18" t="s">
        <v>16</v>
      </c>
      <c r="C37"/>
      <c r="D37" s="40">
        <v>4400</v>
      </c>
      <c r="E37" s="40">
        <v>5158</v>
      </c>
      <c r="F37" s="40">
        <v>214056</v>
      </c>
      <c r="G37" s="40">
        <v>190871</v>
      </c>
      <c r="I37" s="3"/>
      <c r="K37" s="3"/>
      <c r="L37" s="3"/>
      <c r="M37" s="3"/>
      <c r="N37" s="3"/>
    </row>
    <row r="38" spans="2:14" x14ac:dyDescent="0.3">
      <c r="B38" s="20" t="s">
        <v>79</v>
      </c>
      <c r="C38"/>
      <c r="D38" s="41">
        <v>1787</v>
      </c>
      <c r="E38" s="41">
        <v>2095</v>
      </c>
      <c r="F38" s="41">
        <v>86944</v>
      </c>
      <c r="G38" s="41">
        <v>87375</v>
      </c>
      <c r="I38" s="33"/>
      <c r="K38" s="33"/>
      <c r="L38" s="33"/>
      <c r="M38" s="33"/>
      <c r="N38" s="33"/>
    </row>
    <row r="39" spans="2:14" s="21" customFormat="1" x14ac:dyDescent="0.3">
      <c r="B39" s="20" t="s">
        <v>80</v>
      </c>
      <c r="C39"/>
      <c r="D39" s="41">
        <v>2613</v>
      </c>
      <c r="E39" s="41">
        <v>3063</v>
      </c>
      <c r="F39" s="41">
        <v>127112</v>
      </c>
      <c r="G39" s="41">
        <v>103496</v>
      </c>
      <c r="H39"/>
      <c r="I39" s="33"/>
      <c r="J39" s="33"/>
      <c r="K39" s="33"/>
      <c r="L39" s="33"/>
      <c r="M39" s="33"/>
      <c r="N39" s="33"/>
    </row>
    <row r="40" spans="2:14" s="21" customFormat="1" x14ac:dyDescent="0.3">
      <c r="B40" s="18" t="s">
        <v>17</v>
      </c>
      <c r="C40"/>
      <c r="D40" s="40">
        <v>616</v>
      </c>
      <c r="E40" s="40">
        <v>722</v>
      </c>
      <c r="F40" s="40">
        <v>29967</v>
      </c>
      <c r="G40" s="40">
        <v>38128</v>
      </c>
      <c r="H40"/>
      <c r="I40" s="3"/>
      <c r="J40" s="3"/>
      <c r="K40" s="3"/>
      <c r="L40" s="3"/>
      <c r="M40" s="3"/>
      <c r="N40" s="3"/>
    </row>
    <row r="41" spans="2:14" x14ac:dyDescent="0.3">
      <c r="B41" s="18" t="s">
        <v>18</v>
      </c>
      <c r="C41"/>
      <c r="D41" s="45">
        <v>829</v>
      </c>
      <c r="E41" s="45">
        <v>972</v>
      </c>
      <c r="F41" s="45">
        <v>40343</v>
      </c>
      <c r="G41" s="45">
        <v>41654</v>
      </c>
      <c r="I41" s="3"/>
      <c r="J41" s="3"/>
      <c r="K41" s="3"/>
      <c r="L41" s="3"/>
      <c r="M41" s="3"/>
      <c r="N41" s="3"/>
    </row>
    <row r="42" spans="2:14" x14ac:dyDescent="0.3">
      <c r="C42"/>
      <c r="I42" s="2"/>
    </row>
    <row r="43" spans="2:14" x14ac:dyDescent="0.3">
      <c r="B43" s="36" t="s">
        <v>19</v>
      </c>
      <c r="C43" s="32"/>
      <c r="D43" s="42">
        <v>41650</v>
      </c>
      <c r="E43" s="42">
        <v>48823</v>
      </c>
      <c r="F43" s="42">
        <v>2026109</v>
      </c>
      <c r="G43" s="42">
        <v>1968584</v>
      </c>
      <c r="I43" s="2"/>
      <c r="K43" s="2"/>
      <c r="L43" s="2"/>
      <c r="M43" s="2"/>
      <c r="N43" s="2"/>
    </row>
    <row r="44" spans="2:14" x14ac:dyDescent="0.3">
      <c r="B44" s="19"/>
      <c r="C44"/>
      <c r="D44" s="37"/>
      <c r="E44" s="37"/>
      <c r="F44" s="37"/>
      <c r="G44" s="37"/>
      <c r="I44" s="2"/>
    </row>
    <row r="45" spans="2:14" x14ac:dyDescent="0.3">
      <c r="B45" s="34" t="s">
        <v>20</v>
      </c>
      <c r="C45" s="35"/>
      <c r="D45" s="44">
        <v>104960</v>
      </c>
      <c r="E45" s="44">
        <v>123039</v>
      </c>
      <c r="F45" s="44">
        <v>5105989</v>
      </c>
      <c r="G45" s="44">
        <v>4901995</v>
      </c>
      <c r="I45" s="2"/>
      <c r="K45" s="2"/>
      <c r="L45" s="2"/>
      <c r="M45" s="2"/>
      <c r="N45" s="2"/>
    </row>
    <row r="47" spans="2:14" x14ac:dyDescent="0.3">
      <c r="B47" s="27" t="s">
        <v>103</v>
      </c>
    </row>
    <row r="48" spans="2:14" x14ac:dyDescent="0.3">
      <c r="B48" s="27" t="s">
        <v>104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showGridLines="0" zoomScaleNormal="100" workbookViewId="0">
      <selection activeCell="A4" sqref="A4"/>
    </sheetView>
  </sheetViews>
  <sheetFormatPr defaultColWidth="9.109375" defaultRowHeight="14.4" x14ac:dyDescent="0.3"/>
  <cols>
    <col min="2" max="2" width="62.33203125" customWidth="1"/>
    <col min="3" max="3" width="12.6640625" customWidth="1"/>
    <col min="4" max="4" width="15.44140625" style="31" bestFit="1" customWidth="1"/>
    <col min="5" max="5" width="15.44140625" style="31" customWidth="1"/>
    <col min="6" max="6" width="15.6640625" style="31" bestFit="1" customWidth="1"/>
    <col min="7" max="7" width="12.6640625" style="31" customWidth="1"/>
  </cols>
  <sheetData>
    <row r="1" spans="1:7" x14ac:dyDescent="0.3">
      <c r="A1" s="4" t="s">
        <v>73</v>
      </c>
      <c r="C1" s="31"/>
      <c r="G1"/>
    </row>
    <row r="2" spans="1:7" x14ac:dyDescent="0.3">
      <c r="A2" s="1" t="s">
        <v>72</v>
      </c>
    </row>
    <row r="3" spans="1:7" x14ac:dyDescent="0.3">
      <c r="A3" s="1" t="str">
        <f>Assets!A3</f>
        <v>AT 30 SEPTEMBER 2025 AND 31 DECEMBER 2024</v>
      </c>
    </row>
    <row r="5" spans="1:7" x14ac:dyDescent="0.3">
      <c r="C5" s="31"/>
      <c r="E5" s="7" t="s">
        <v>105</v>
      </c>
      <c r="F5" s="7" t="str">
        <f>Assets!G5</f>
        <v>Audited</v>
      </c>
      <c r="G5"/>
    </row>
    <row r="6" spans="1:7" x14ac:dyDescent="0.3">
      <c r="C6" s="5"/>
      <c r="D6" s="5"/>
      <c r="E6" s="5"/>
      <c r="F6" s="5"/>
      <c r="G6"/>
    </row>
    <row r="7" spans="1:7" x14ac:dyDescent="0.3">
      <c r="C7" s="5" t="str">
        <f>Assets!D7</f>
        <v>30 September 2025</v>
      </c>
      <c r="D7" s="5" t="str">
        <f>Assets!E7</f>
        <v>30 September 2025</v>
      </c>
      <c r="E7" s="5" t="str">
        <f>Assets!F7</f>
        <v>30 September 2025</v>
      </c>
      <c r="F7" s="5" t="str">
        <f>Assets!G7</f>
        <v>31 December 2024</v>
      </c>
      <c r="G7"/>
    </row>
    <row r="8" spans="1:7" x14ac:dyDescent="0.3">
      <c r="C8" s="5" t="s">
        <v>91</v>
      </c>
      <c r="D8" s="5" t="s">
        <v>92</v>
      </c>
      <c r="E8" s="5" t="s">
        <v>93</v>
      </c>
      <c r="F8" s="5" t="s">
        <v>93</v>
      </c>
      <c r="G8"/>
    </row>
    <row r="9" spans="1:7" x14ac:dyDescent="0.3">
      <c r="B9" s="8"/>
      <c r="C9" s="31"/>
      <c r="G9"/>
    </row>
    <row r="10" spans="1:7" x14ac:dyDescent="0.3">
      <c r="B10" s="9" t="s">
        <v>21</v>
      </c>
      <c r="D10"/>
      <c r="E10"/>
      <c r="F10"/>
      <c r="G10"/>
    </row>
    <row r="11" spans="1:7" x14ac:dyDescent="0.3">
      <c r="B11" s="10"/>
      <c r="G11"/>
    </row>
    <row r="12" spans="1:7" x14ac:dyDescent="0.3">
      <c r="B12" s="9" t="s">
        <v>22</v>
      </c>
      <c r="G12"/>
    </row>
    <row r="13" spans="1:7" x14ac:dyDescent="0.3">
      <c r="B13" s="11" t="s">
        <v>23</v>
      </c>
      <c r="C13" s="40">
        <v>4186</v>
      </c>
      <c r="D13" s="40">
        <v>4907</v>
      </c>
      <c r="E13" s="40">
        <v>203651</v>
      </c>
      <c r="F13" s="40">
        <v>347198</v>
      </c>
    </row>
    <row r="14" spans="1:7" x14ac:dyDescent="0.3">
      <c r="B14" s="11" t="s">
        <v>81</v>
      </c>
      <c r="C14" s="40">
        <v>10438</v>
      </c>
      <c r="D14" s="40">
        <v>12236</v>
      </c>
      <c r="E14" s="40">
        <v>507777</v>
      </c>
      <c r="F14" s="40">
        <v>312987</v>
      </c>
    </row>
    <row r="15" spans="1:7" x14ac:dyDescent="0.3">
      <c r="B15" s="11" t="s">
        <v>24</v>
      </c>
      <c r="C15" s="40">
        <v>6164</v>
      </c>
      <c r="D15" s="40">
        <v>7226</v>
      </c>
      <c r="E15" s="40">
        <v>299846</v>
      </c>
      <c r="F15" s="40">
        <v>314299</v>
      </c>
    </row>
    <row r="16" spans="1:7" x14ac:dyDescent="0.3">
      <c r="B16" s="12" t="s">
        <v>77</v>
      </c>
      <c r="C16" s="41">
        <v>399</v>
      </c>
      <c r="D16" s="41">
        <v>468</v>
      </c>
      <c r="E16" s="41">
        <v>19404</v>
      </c>
      <c r="F16" s="41">
        <v>18324</v>
      </c>
    </row>
    <row r="17" spans="2:7" x14ac:dyDescent="0.3">
      <c r="B17" s="12" t="s">
        <v>78</v>
      </c>
      <c r="C17" s="41">
        <v>5765</v>
      </c>
      <c r="D17" s="41">
        <v>6758</v>
      </c>
      <c r="E17" s="41">
        <v>280442</v>
      </c>
      <c r="F17" s="41">
        <v>295975</v>
      </c>
    </row>
    <row r="18" spans="2:7" x14ac:dyDescent="0.3">
      <c r="B18" s="11" t="s">
        <v>84</v>
      </c>
      <c r="C18" s="43">
        <v>40534</v>
      </c>
      <c r="D18" s="43">
        <v>47517</v>
      </c>
      <c r="E18" s="43">
        <v>1971888</v>
      </c>
      <c r="F18" s="43">
        <v>1916950</v>
      </c>
    </row>
    <row r="19" spans="2:7" x14ac:dyDescent="0.3">
      <c r="B19" s="11" t="s">
        <v>7</v>
      </c>
      <c r="C19" s="40">
        <v>269</v>
      </c>
      <c r="D19" s="40">
        <v>315</v>
      </c>
      <c r="E19" s="40">
        <v>13087</v>
      </c>
      <c r="F19" s="40">
        <v>19656</v>
      </c>
    </row>
    <row r="20" spans="2:7" x14ac:dyDescent="0.3">
      <c r="B20" s="11" t="s">
        <v>25</v>
      </c>
      <c r="C20" s="40">
        <v>76</v>
      </c>
      <c r="D20" s="40">
        <v>89</v>
      </c>
      <c r="E20" s="40">
        <v>3685</v>
      </c>
      <c r="F20" s="40">
        <v>4475</v>
      </c>
    </row>
    <row r="21" spans="2:7" x14ac:dyDescent="0.3">
      <c r="B21" s="11" t="s">
        <v>26</v>
      </c>
      <c r="C21" s="40">
        <v>414</v>
      </c>
      <c r="D21" s="40">
        <v>485</v>
      </c>
      <c r="E21" s="40">
        <v>20134</v>
      </c>
      <c r="F21" s="40">
        <v>24236</v>
      </c>
    </row>
    <row r="22" spans="2:7" x14ac:dyDescent="0.3">
      <c r="B22" s="11" t="s">
        <v>27</v>
      </c>
      <c r="C22" s="59">
        <v>1800</v>
      </c>
      <c r="D22" s="59">
        <v>2111</v>
      </c>
      <c r="E22" s="59">
        <v>87586</v>
      </c>
      <c r="F22" s="59">
        <v>63963</v>
      </c>
    </row>
    <row r="23" spans="2:7" x14ac:dyDescent="0.3">
      <c r="B23" s="11" t="s">
        <v>28</v>
      </c>
      <c r="C23" s="58">
        <v>6612</v>
      </c>
      <c r="D23" s="58">
        <v>7750</v>
      </c>
      <c r="E23" s="58">
        <v>321634</v>
      </c>
      <c r="F23" s="58">
        <v>263253</v>
      </c>
    </row>
    <row r="24" spans="2:7" x14ac:dyDescent="0.3">
      <c r="B24" s="28" t="s">
        <v>89</v>
      </c>
      <c r="C24" s="43">
        <v>0</v>
      </c>
      <c r="D24" s="43">
        <v>0</v>
      </c>
      <c r="E24" s="43">
        <v>0</v>
      </c>
      <c r="F24" s="43">
        <v>0</v>
      </c>
      <c r="G24"/>
    </row>
    <row r="25" spans="2:7" x14ac:dyDescent="0.3">
      <c r="B25" s="29" t="s">
        <v>87</v>
      </c>
      <c r="C25" s="46">
        <v>70493</v>
      </c>
      <c r="D25" s="46">
        <v>82636</v>
      </c>
      <c r="E25" s="46">
        <v>3429288</v>
      </c>
      <c r="F25" s="46">
        <v>3267017</v>
      </c>
    </row>
    <row r="26" spans="2:7" x14ac:dyDescent="0.3">
      <c r="B26" s="3"/>
      <c r="C26" s="37"/>
      <c r="D26" s="37"/>
      <c r="E26" s="37"/>
      <c r="F26" s="37"/>
      <c r="G26"/>
    </row>
    <row r="27" spans="2:7" x14ac:dyDescent="0.3">
      <c r="B27" s="9" t="s">
        <v>29</v>
      </c>
    </row>
    <row r="28" spans="2:7" x14ac:dyDescent="0.3">
      <c r="B28" s="11" t="s">
        <v>30</v>
      </c>
      <c r="C28" s="47">
        <v>10257</v>
      </c>
      <c r="D28" s="47">
        <v>12024</v>
      </c>
      <c r="E28" s="47">
        <v>498958</v>
      </c>
      <c r="F28" s="47">
        <v>442752</v>
      </c>
      <c r="G28"/>
    </row>
    <row r="29" spans="2:7" x14ac:dyDescent="0.3">
      <c r="B29" s="11" t="s">
        <v>84</v>
      </c>
      <c r="C29" s="47">
        <v>281</v>
      </c>
      <c r="D29" s="47">
        <v>329</v>
      </c>
      <c r="E29" s="47">
        <v>13672</v>
      </c>
      <c r="F29" s="47">
        <v>16680</v>
      </c>
      <c r="G29"/>
    </row>
    <row r="30" spans="2:7" x14ac:dyDescent="0.3">
      <c r="B30" s="11" t="s">
        <v>7</v>
      </c>
      <c r="C30" s="47">
        <v>160</v>
      </c>
      <c r="D30" s="47">
        <v>187</v>
      </c>
      <c r="E30" s="47">
        <v>7760</v>
      </c>
      <c r="F30" s="47">
        <v>8691</v>
      </c>
    </row>
    <row r="31" spans="2:7" x14ac:dyDescent="0.3">
      <c r="B31" s="11" t="s">
        <v>31</v>
      </c>
      <c r="C31" s="47">
        <v>777</v>
      </c>
      <c r="D31" s="47">
        <v>911</v>
      </c>
      <c r="E31" s="47">
        <v>37793</v>
      </c>
      <c r="F31" s="47">
        <v>30348</v>
      </c>
    </row>
    <row r="32" spans="2:7" x14ac:dyDescent="0.3">
      <c r="B32" s="11" t="s">
        <v>106</v>
      </c>
      <c r="C32" s="47">
        <v>713</v>
      </c>
      <c r="D32" s="47">
        <v>836</v>
      </c>
      <c r="E32" s="47">
        <v>34707</v>
      </c>
      <c r="F32" s="47">
        <v>36516</v>
      </c>
    </row>
    <row r="33" spans="2:7" x14ac:dyDescent="0.3">
      <c r="B33" s="11" t="s">
        <v>107</v>
      </c>
      <c r="C33" s="47">
        <v>222</v>
      </c>
      <c r="D33" s="47">
        <v>261</v>
      </c>
      <c r="E33" s="47">
        <v>10813</v>
      </c>
      <c r="F33" s="47">
        <v>0</v>
      </c>
    </row>
    <row r="34" spans="2:7" x14ac:dyDescent="0.3">
      <c r="B34" s="11" t="s">
        <v>27</v>
      </c>
      <c r="C34" s="59">
        <v>157</v>
      </c>
      <c r="D34" s="59">
        <v>184</v>
      </c>
      <c r="E34" s="59">
        <v>7655</v>
      </c>
      <c r="F34" s="59">
        <v>6391</v>
      </c>
    </row>
    <row r="35" spans="2:7" x14ac:dyDescent="0.3">
      <c r="B35" s="11" t="s">
        <v>32</v>
      </c>
      <c r="C35" s="47">
        <v>525</v>
      </c>
      <c r="D35" s="47">
        <v>615</v>
      </c>
      <c r="E35" s="47">
        <v>25533</v>
      </c>
      <c r="F35" s="47">
        <v>16579</v>
      </c>
    </row>
    <row r="36" spans="2:7" x14ac:dyDescent="0.3">
      <c r="B36" s="14"/>
      <c r="C36" s="39"/>
      <c r="D36" s="39"/>
      <c r="E36" s="39"/>
      <c r="F36" s="39"/>
    </row>
    <row r="37" spans="2:7" x14ac:dyDescent="0.3">
      <c r="B37" s="29" t="s">
        <v>33</v>
      </c>
      <c r="C37" s="46">
        <v>13092</v>
      </c>
      <c r="D37" s="46">
        <v>15347</v>
      </c>
      <c r="E37" s="46">
        <v>636891</v>
      </c>
      <c r="F37" s="46">
        <v>557957</v>
      </c>
    </row>
    <row r="38" spans="2:7" x14ac:dyDescent="0.3">
      <c r="B38" s="14"/>
      <c r="C38" s="45"/>
      <c r="D38" s="45"/>
      <c r="E38" s="45"/>
      <c r="F38" s="45"/>
    </row>
    <row r="39" spans="2:7" x14ac:dyDescent="0.3">
      <c r="B39" s="29" t="s">
        <v>34</v>
      </c>
      <c r="C39" s="46">
        <v>83585</v>
      </c>
      <c r="D39" s="46">
        <v>97983</v>
      </c>
      <c r="E39" s="46">
        <v>4066179</v>
      </c>
      <c r="F39" s="46">
        <v>3824974</v>
      </c>
      <c r="G39"/>
    </row>
    <row r="40" spans="2:7" x14ac:dyDescent="0.3">
      <c r="B40" s="15"/>
    </row>
    <row r="41" spans="2:7" x14ac:dyDescent="0.3">
      <c r="B41" s="9" t="s">
        <v>82</v>
      </c>
      <c r="C41" s="37"/>
      <c r="D41" s="37"/>
      <c r="E41" s="37"/>
      <c r="F41" s="37"/>
    </row>
    <row r="42" spans="2:7" x14ac:dyDescent="0.3">
      <c r="B42" s="11" t="s">
        <v>35</v>
      </c>
      <c r="C42" s="47">
        <v>52</v>
      </c>
      <c r="D42" s="47">
        <v>61</v>
      </c>
      <c r="E42" s="47">
        <v>2536</v>
      </c>
      <c r="F42" s="47">
        <v>2536</v>
      </c>
    </row>
    <row r="43" spans="2:7" x14ac:dyDescent="0.3">
      <c r="B43" s="11" t="s">
        <v>36</v>
      </c>
      <c r="C43" s="47">
        <v>1790</v>
      </c>
      <c r="D43" s="47">
        <v>2099</v>
      </c>
      <c r="E43" s="47">
        <v>87092</v>
      </c>
      <c r="F43" s="47">
        <v>87092</v>
      </c>
    </row>
    <row r="44" spans="2:7" x14ac:dyDescent="0.3">
      <c r="B44" s="11" t="s">
        <v>86</v>
      </c>
      <c r="C44" s="50">
        <v>-2</v>
      </c>
      <c r="D44" s="50">
        <v>-3</v>
      </c>
      <c r="E44" s="50">
        <v>-113</v>
      </c>
      <c r="F44" s="50">
        <v>-113</v>
      </c>
    </row>
    <row r="45" spans="2:7" x14ac:dyDescent="0.3">
      <c r="B45" s="11" t="s">
        <v>37</v>
      </c>
      <c r="C45" s="47">
        <v>9</v>
      </c>
      <c r="D45" s="47">
        <v>10</v>
      </c>
      <c r="E45" s="47">
        <v>415</v>
      </c>
      <c r="F45" s="47">
        <v>415</v>
      </c>
    </row>
    <row r="46" spans="2:7" x14ac:dyDescent="0.3">
      <c r="B46" s="11" t="s">
        <v>75</v>
      </c>
      <c r="C46" s="50">
        <v>-362</v>
      </c>
      <c r="D46" s="50">
        <v>-424</v>
      </c>
      <c r="E46" s="50">
        <v>-17592</v>
      </c>
      <c r="F46" s="50">
        <v>-16793</v>
      </c>
    </row>
    <row r="47" spans="2:7" x14ac:dyDescent="0.3">
      <c r="B47" s="11" t="s">
        <v>76</v>
      </c>
      <c r="C47" s="50">
        <v>-672</v>
      </c>
      <c r="D47" s="50">
        <v>-788</v>
      </c>
      <c r="E47" s="50">
        <v>-32701</v>
      </c>
      <c r="F47" s="50">
        <v>-20930</v>
      </c>
    </row>
    <row r="48" spans="2:7" x14ac:dyDescent="0.3">
      <c r="B48" s="11" t="s">
        <v>38</v>
      </c>
      <c r="C48" s="48">
        <v>393</v>
      </c>
      <c r="D48" s="48">
        <v>460</v>
      </c>
      <c r="E48" s="48">
        <v>19105</v>
      </c>
      <c r="F48" s="48">
        <v>19105</v>
      </c>
    </row>
    <row r="49" spans="2:7" x14ac:dyDescent="0.3">
      <c r="B49" s="11" t="s">
        <v>39</v>
      </c>
      <c r="C49" s="48">
        <v>11746</v>
      </c>
      <c r="D49" s="48">
        <v>13769</v>
      </c>
      <c r="E49" s="48">
        <v>571394</v>
      </c>
      <c r="F49" s="48">
        <v>590116</v>
      </c>
    </row>
    <row r="50" spans="2:7" x14ac:dyDescent="0.3">
      <c r="B50" s="25" t="s">
        <v>40</v>
      </c>
      <c r="C50" s="49">
        <v>295</v>
      </c>
      <c r="D50" s="49">
        <v>346</v>
      </c>
      <c r="E50" s="49">
        <v>14352</v>
      </c>
      <c r="F50" s="49">
        <v>1638</v>
      </c>
    </row>
    <row r="51" spans="2:7" x14ac:dyDescent="0.3">
      <c r="B51" s="11" t="s">
        <v>41</v>
      </c>
      <c r="C51" s="47">
        <v>13249</v>
      </c>
      <c r="D51" s="47">
        <v>15530</v>
      </c>
      <c r="E51" s="47">
        <v>644488</v>
      </c>
      <c r="F51" s="47">
        <v>663066</v>
      </c>
    </row>
    <row r="52" spans="2:7" x14ac:dyDescent="0.3">
      <c r="B52" s="25" t="s">
        <v>42</v>
      </c>
      <c r="C52" s="47">
        <v>8126</v>
      </c>
      <c r="D52" s="47">
        <v>9526</v>
      </c>
      <c r="E52" s="47">
        <v>395322</v>
      </c>
      <c r="F52" s="47">
        <v>413955</v>
      </c>
    </row>
    <row r="53" spans="2:7" x14ac:dyDescent="0.3">
      <c r="B53" s="29" t="s">
        <v>43</v>
      </c>
      <c r="C53" s="46">
        <v>21375</v>
      </c>
      <c r="D53" s="46">
        <v>25056</v>
      </c>
      <c r="E53" s="46">
        <v>1039810</v>
      </c>
      <c r="F53" s="46">
        <v>1077021</v>
      </c>
    </row>
    <row r="54" spans="2:7" x14ac:dyDescent="0.3">
      <c r="B54" s="30" t="s">
        <v>44</v>
      </c>
      <c r="C54" s="46">
        <v>104960</v>
      </c>
      <c r="D54" s="46">
        <v>123039</v>
      </c>
      <c r="E54" s="46">
        <v>5105989</v>
      </c>
      <c r="F54" s="46">
        <v>4901995</v>
      </c>
    </row>
    <row r="56" spans="2:7" x14ac:dyDescent="0.3">
      <c r="B56" s="27" t="str">
        <f>+Assets!B47</f>
        <v>Amounts expressed in miilions of Turkish Lira (“TL”) in terms of the purchasing power of the TL at  30 September2025, unless otherwise indicated.)</v>
      </c>
    </row>
    <row r="57" spans="2:7" x14ac:dyDescent="0.3">
      <c r="B57" s="27" t="str">
        <f>+Assets!B48</f>
        <v>Euro (“EUR”) and US Dollar (“USD”) amounts presented above have been translated from Turkish Lira (“TL”) for convenience purposes only, at the official TL bid rate announced by the Central Bank of the Republic of Turkey (“CBRT”) at 30 September 2025.</v>
      </c>
      <c r="G57"/>
    </row>
    <row r="60" spans="2:7" x14ac:dyDescent="0.3">
      <c r="D60"/>
      <c r="E60"/>
      <c r="F60"/>
      <c r="G60"/>
    </row>
    <row r="62" spans="2:7" x14ac:dyDescent="0.3">
      <c r="C62" s="31"/>
      <c r="G62"/>
    </row>
    <row r="63" spans="2:7" x14ac:dyDescent="0.3">
      <c r="C63" s="31"/>
      <c r="G63"/>
    </row>
    <row r="64" spans="2:7" x14ac:dyDescent="0.3">
      <c r="C64" s="31"/>
      <c r="G64"/>
    </row>
    <row r="65" spans="3:7" x14ac:dyDescent="0.3">
      <c r="C65" s="31"/>
      <c r="G65"/>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8"/>
  <sheetViews>
    <sheetView showGridLines="0" zoomScaleNormal="100" workbookViewId="0">
      <selection activeCell="A4" sqref="A4"/>
    </sheetView>
  </sheetViews>
  <sheetFormatPr defaultColWidth="9.109375" defaultRowHeight="14.4" x14ac:dyDescent="0.3"/>
  <cols>
    <col min="2" max="2" width="60.33203125" bestFit="1" customWidth="1"/>
    <col min="3" max="3" width="19.6640625" style="31" customWidth="1"/>
    <col min="4" max="4" width="22.109375" style="31" customWidth="1"/>
    <col min="5" max="5" width="21.77734375" style="31" customWidth="1"/>
    <col min="6" max="6" width="21.44140625" style="31" customWidth="1"/>
    <col min="7" max="8" width="19.109375" style="31" bestFit="1" customWidth="1"/>
  </cols>
  <sheetData>
    <row r="1" spans="1:8" x14ac:dyDescent="0.3">
      <c r="A1" s="4" t="s">
        <v>73</v>
      </c>
      <c r="B1" s="31"/>
    </row>
    <row r="2" spans="1:8" x14ac:dyDescent="0.3">
      <c r="A2" s="4" t="s">
        <v>71</v>
      </c>
    </row>
    <row r="3" spans="1:8" x14ac:dyDescent="0.3">
      <c r="A3" s="4" t="s">
        <v>97</v>
      </c>
    </row>
    <row r="4" spans="1:8" x14ac:dyDescent="0.3">
      <c r="E4" s="71"/>
      <c r="F4" s="71"/>
      <c r="G4" s="71"/>
      <c r="H4" s="71"/>
    </row>
    <row r="5" spans="1:8" x14ac:dyDescent="0.3">
      <c r="E5" s="71"/>
      <c r="F5" s="71"/>
      <c r="G5" s="71"/>
      <c r="H5" s="71"/>
    </row>
    <row r="6" spans="1:8" x14ac:dyDescent="0.3">
      <c r="F6" s="71"/>
      <c r="G6" s="71"/>
      <c r="H6" s="71"/>
    </row>
    <row r="7" spans="1:8" x14ac:dyDescent="0.3">
      <c r="C7" s="16"/>
      <c r="D7" s="16"/>
      <c r="E7" s="16"/>
      <c r="F7" s="16"/>
      <c r="G7" s="16"/>
      <c r="H7" s="16"/>
    </row>
    <row r="8" spans="1:8" x14ac:dyDescent="0.3">
      <c r="C8" s="26"/>
      <c r="D8" s="72"/>
      <c r="E8" s="71" t="s">
        <v>105</v>
      </c>
      <c r="F8" s="71" t="s">
        <v>105</v>
      </c>
      <c r="G8" s="72"/>
      <c r="H8" s="72"/>
    </row>
    <row r="9" spans="1:8" x14ac:dyDescent="0.3">
      <c r="C9" s="16" t="s">
        <v>98</v>
      </c>
      <c r="D9" s="16" t="str">
        <f>+C9</f>
        <v>1 January - 30 September 2025</v>
      </c>
      <c r="E9" s="16" t="str">
        <f>+D9</f>
        <v>1 January - 30 September 2025</v>
      </c>
      <c r="F9" s="16" t="s">
        <v>99</v>
      </c>
      <c r="G9" s="16" t="s">
        <v>100</v>
      </c>
      <c r="H9" s="16" t="s">
        <v>101</v>
      </c>
    </row>
    <row r="10" spans="1:8" x14ac:dyDescent="0.3">
      <c r="C10" s="16" t="s">
        <v>91</v>
      </c>
      <c r="D10" s="16" t="s">
        <v>92</v>
      </c>
      <c r="E10" s="16" t="s">
        <v>93</v>
      </c>
      <c r="F10" s="16" t="s">
        <v>93</v>
      </c>
      <c r="G10" s="16" t="s">
        <v>93</v>
      </c>
      <c r="H10" s="16" t="s">
        <v>93</v>
      </c>
    </row>
    <row r="11" spans="1:8" x14ac:dyDescent="0.3">
      <c r="B11" s="13" t="s">
        <v>45</v>
      </c>
    </row>
    <row r="12" spans="1:8" x14ac:dyDescent="0.3">
      <c r="B12" s="60" t="s">
        <v>46</v>
      </c>
      <c r="C12" s="61">
        <v>26772</v>
      </c>
      <c r="D12" s="61">
        <v>31384</v>
      </c>
      <c r="E12" s="61">
        <v>1302388</v>
      </c>
      <c r="F12" s="61">
        <v>1546754</v>
      </c>
      <c r="G12" s="61">
        <v>464818</v>
      </c>
      <c r="H12" s="61">
        <v>523931</v>
      </c>
    </row>
    <row r="13" spans="1:8" x14ac:dyDescent="0.3">
      <c r="B13" s="60" t="s">
        <v>47</v>
      </c>
      <c r="C13" s="51">
        <v>13407</v>
      </c>
      <c r="D13" s="51">
        <v>15717</v>
      </c>
      <c r="E13" s="51">
        <v>652238</v>
      </c>
      <c r="F13" s="51">
        <v>666613</v>
      </c>
      <c r="G13" s="51">
        <v>224042</v>
      </c>
      <c r="H13" s="51">
        <v>223487</v>
      </c>
    </row>
    <row r="14" spans="1:8" x14ac:dyDescent="0.3">
      <c r="B14" s="62" t="s">
        <v>48</v>
      </c>
      <c r="C14" s="52">
        <v>40179</v>
      </c>
      <c r="D14" s="52">
        <v>47101</v>
      </c>
      <c r="E14" s="42">
        <v>1954626</v>
      </c>
      <c r="F14" s="42">
        <v>2213367</v>
      </c>
      <c r="G14" s="42">
        <v>688860</v>
      </c>
      <c r="H14" s="42">
        <v>747418</v>
      </c>
    </row>
    <row r="15" spans="1:8" x14ac:dyDescent="0.3">
      <c r="B15" s="63"/>
      <c r="C15" s="45"/>
      <c r="D15" s="45"/>
      <c r="E15" s="45"/>
      <c r="F15" s="45"/>
      <c r="G15" s="45"/>
      <c r="H15" s="45"/>
    </row>
    <row r="16" spans="1:8" x14ac:dyDescent="0.3">
      <c r="B16" s="60" t="s">
        <v>49</v>
      </c>
      <c r="C16" s="64">
        <v>-22389</v>
      </c>
      <c r="D16" s="64">
        <v>-26246</v>
      </c>
      <c r="E16" s="64">
        <v>-1089177</v>
      </c>
      <c r="F16" s="64">
        <v>-1323226</v>
      </c>
      <c r="G16" s="64">
        <v>-388099</v>
      </c>
      <c r="H16" s="64">
        <v>-447284</v>
      </c>
    </row>
    <row r="17" spans="2:8" x14ac:dyDescent="0.3">
      <c r="B17" s="60" t="s">
        <v>50</v>
      </c>
      <c r="C17" s="64">
        <v>-10995</v>
      </c>
      <c r="D17" s="64">
        <v>-12890</v>
      </c>
      <c r="E17" s="64">
        <v>-534906</v>
      </c>
      <c r="F17" s="64">
        <v>-569355</v>
      </c>
      <c r="G17" s="64">
        <v>-187165</v>
      </c>
      <c r="H17" s="64">
        <v>-203290</v>
      </c>
    </row>
    <row r="18" spans="2:8" x14ac:dyDescent="0.3">
      <c r="B18" s="62" t="s">
        <v>51</v>
      </c>
      <c r="C18" s="65">
        <v>-33384</v>
      </c>
      <c r="D18" s="65">
        <v>-39136</v>
      </c>
      <c r="E18" s="65">
        <v>-1624083</v>
      </c>
      <c r="F18" s="65">
        <v>-1892581</v>
      </c>
      <c r="G18" s="65">
        <v>-575264</v>
      </c>
      <c r="H18" s="65">
        <v>-650574</v>
      </c>
    </row>
    <row r="19" spans="2:8" x14ac:dyDescent="0.3">
      <c r="B19" s="60"/>
      <c r="C19" s="53"/>
      <c r="D19" s="53"/>
      <c r="E19" s="53"/>
      <c r="F19" s="53"/>
      <c r="G19" s="53"/>
      <c r="H19" s="53"/>
    </row>
    <row r="20" spans="2:8" x14ac:dyDescent="0.3">
      <c r="B20" s="60" t="s">
        <v>52</v>
      </c>
      <c r="C20" s="43">
        <v>4383</v>
      </c>
      <c r="D20" s="43">
        <v>5138</v>
      </c>
      <c r="E20" s="43">
        <v>213211</v>
      </c>
      <c r="F20" s="43">
        <v>223528</v>
      </c>
      <c r="G20" s="43">
        <v>76719</v>
      </c>
      <c r="H20" s="43">
        <v>76647</v>
      </c>
    </row>
    <row r="21" spans="2:8" x14ac:dyDescent="0.3">
      <c r="B21" s="66" t="s">
        <v>53</v>
      </c>
      <c r="C21" s="51">
        <v>2412</v>
      </c>
      <c r="D21" s="51">
        <v>2827</v>
      </c>
      <c r="E21" s="51">
        <v>117332</v>
      </c>
      <c r="F21" s="51">
        <v>97258</v>
      </c>
      <c r="G21" s="51">
        <v>36877</v>
      </c>
      <c r="H21" s="51">
        <v>20197</v>
      </c>
    </row>
    <row r="22" spans="2:8" x14ac:dyDescent="0.3">
      <c r="B22" s="63" t="s">
        <v>54</v>
      </c>
      <c r="C22" s="54">
        <v>6795</v>
      </c>
      <c r="D22" s="54">
        <v>7965</v>
      </c>
      <c r="E22" s="55">
        <v>330543</v>
      </c>
      <c r="F22" s="55">
        <v>320786</v>
      </c>
      <c r="G22" s="55">
        <v>113596</v>
      </c>
      <c r="H22" s="55">
        <v>96844</v>
      </c>
    </row>
    <row r="23" spans="2:8" x14ac:dyDescent="0.3">
      <c r="B23" s="60"/>
      <c r="C23" s="40"/>
      <c r="D23" s="40"/>
      <c r="E23" s="40"/>
      <c r="F23" s="40"/>
      <c r="G23" s="40"/>
      <c r="H23" s="40"/>
    </row>
    <row r="24" spans="2:8" x14ac:dyDescent="0.3">
      <c r="B24" s="60" t="s">
        <v>55</v>
      </c>
      <c r="C24" s="64">
        <v>-2032</v>
      </c>
      <c r="D24" s="64">
        <v>-2382</v>
      </c>
      <c r="E24" s="64">
        <v>-98862</v>
      </c>
      <c r="F24" s="64">
        <v>-104211</v>
      </c>
      <c r="G24" s="64">
        <v>-33417</v>
      </c>
      <c r="H24" s="64">
        <v>-34172</v>
      </c>
    </row>
    <row r="25" spans="2:8" x14ac:dyDescent="0.3">
      <c r="B25" s="60" t="s">
        <v>56</v>
      </c>
      <c r="C25" s="64">
        <v>-2586</v>
      </c>
      <c r="D25" s="64">
        <v>-3031</v>
      </c>
      <c r="E25" s="64">
        <v>-125794</v>
      </c>
      <c r="F25" s="64">
        <v>-124207</v>
      </c>
      <c r="G25" s="64">
        <v>-40334</v>
      </c>
      <c r="H25" s="64">
        <v>-41857</v>
      </c>
    </row>
    <row r="26" spans="2:8" x14ac:dyDescent="0.3">
      <c r="B26" s="60" t="s">
        <v>57</v>
      </c>
      <c r="C26" s="64">
        <v>-137</v>
      </c>
      <c r="D26" s="64">
        <v>-161</v>
      </c>
      <c r="E26" s="64">
        <v>-6672</v>
      </c>
      <c r="F26" s="64">
        <v>-6606</v>
      </c>
      <c r="G26" s="64">
        <v>-2148</v>
      </c>
      <c r="H26" s="64">
        <v>-2724</v>
      </c>
    </row>
    <row r="27" spans="2:8" x14ac:dyDescent="0.3">
      <c r="B27" s="60" t="s">
        <v>58</v>
      </c>
      <c r="C27" s="64">
        <v>762</v>
      </c>
      <c r="D27" s="64">
        <v>893</v>
      </c>
      <c r="E27" s="64">
        <v>37062</v>
      </c>
      <c r="F27" s="64">
        <v>59934</v>
      </c>
      <c r="G27" s="64">
        <v>9708</v>
      </c>
      <c r="H27" s="64">
        <v>11952</v>
      </c>
    </row>
    <row r="28" spans="2:8" x14ac:dyDescent="0.3">
      <c r="B28" s="66" t="s">
        <v>59</v>
      </c>
      <c r="C28" s="67">
        <v>-1354</v>
      </c>
      <c r="D28" s="67">
        <v>-1588</v>
      </c>
      <c r="E28" s="67">
        <v>-65881</v>
      </c>
      <c r="F28" s="67">
        <v>-55002</v>
      </c>
      <c r="G28" s="67">
        <v>-20765</v>
      </c>
      <c r="H28" s="67">
        <v>-19909</v>
      </c>
    </row>
    <row r="29" spans="2:8" x14ac:dyDescent="0.3">
      <c r="B29" s="60"/>
      <c r="C29" s="40"/>
      <c r="D29" s="40"/>
      <c r="E29" s="40"/>
      <c r="F29" s="40"/>
      <c r="G29" s="40"/>
      <c r="H29" s="40"/>
    </row>
    <row r="30" spans="2:8" x14ac:dyDescent="0.3">
      <c r="B30" s="60" t="s">
        <v>83</v>
      </c>
      <c r="C30" s="43">
        <v>220</v>
      </c>
      <c r="D30" s="43">
        <v>258</v>
      </c>
      <c r="E30" s="43">
        <v>10715</v>
      </c>
      <c r="F30" s="43">
        <v>19905</v>
      </c>
      <c r="G30" s="43">
        <v>4239</v>
      </c>
      <c r="H30" s="43">
        <v>6111</v>
      </c>
    </row>
    <row r="31" spans="2:8" x14ac:dyDescent="0.3">
      <c r="B31" s="60"/>
      <c r="C31" s="40"/>
      <c r="D31" s="40"/>
      <c r="E31" s="40"/>
      <c r="F31" s="40"/>
      <c r="G31" s="40"/>
      <c r="H31" s="40"/>
    </row>
    <row r="32" spans="2:8" x14ac:dyDescent="0.3">
      <c r="B32" s="63" t="s">
        <v>60</v>
      </c>
      <c r="C32" s="56">
        <v>1668</v>
      </c>
      <c r="D32" s="56">
        <v>1954</v>
      </c>
      <c r="E32" s="56">
        <v>81111</v>
      </c>
      <c r="F32" s="56">
        <v>110599</v>
      </c>
      <c r="G32" s="56">
        <v>30879</v>
      </c>
      <c r="H32" s="56">
        <v>16245</v>
      </c>
    </row>
    <row r="33" spans="2:8" x14ac:dyDescent="0.3">
      <c r="B33" s="60"/>
      <c r="C33" s="53"/>
      <c r="D33" s="53"/>
      <c r="E33" s="53"/>
      <c r="F33" s="53"/>
      <c r="G33" s="53"/>
      <c r="H33" s="53"/>
    </row>
    <row r="34" spans="2:8" x14ac:dyDescent="0.3">
      <c r="B34" s="60" t="s">
        <v>61</v>
      </c>
      <c r="C34" s="45">
        <v>20</v>
      </c>
      <c r="D34" s="45">
        <v>23</v>
      </c>
      <c r="E34" s="45">
        <v>963</v>
      </c>
      <c r="F34" s="45">
        <v>4412</v>
      </c>
      <c r="G34" s="45">
        <v>204</v>
      </c>
      <c r="H34" s="45">
        <v>486</v>
      </c>
    </row>
    <row r="35" spans="2:8" x14ac:dyDescent="0.3">
      <c r="B35" s="66" t="s">
        <v>62</v>
      </c>
      <c r="C35" s="67">
        <v>-1</v>
      </c>
      <c r="D35" s="67">
        <v>-1</v>
      </c>
      <c r="E35" s="67">
        <v>-44</v>
      </c>
      <c r="F35" s="67">
        <v>-669</v>
      </c>
      <c r="G35" s="67">
        <v>140</v>
      </c>
      <c r="H35" s="67">
        <v>-82</v>
      </c>
    </row>
    <row r="36" spans="2:8" x14ac:dyDescent="0.3">
      <c r="B36" s="63" t="s">
        <v>63</v>
      </c>
      <c r="C36" s="57">
        <v>1687</v>
      </c>
      <c r="D36" s="57">
        <v>1976</v>
      </c>
      <c r="E36" s="57">
        <v>82030</v>
      </c>
      <c r="F36" s="57">
        <v>114342</v>
      </c>
      <c r="G36" s="57">
        <v>31223</v>
      </c>
      <c r="H36" s="57">
        <v>16649</v>
      </c>
    </row>
    <row r="37" spans="2:8" x14ac:dyDescent="0.3">
      <c r="B37" s="60"/>
      <c r="C37" s="57"/>
      <c r="D37" s="57"/>
      <c r="E37" s="57"/>
      <c r="F37" s="57"/>
      <c r="G37" s="57"/>
      <c r="H37" s="57"/>
    </row>
    <row r="38" spans="2:8" x14ac:dyDescent="0.3">
      <c r="B38" s="60" t="s">
        <v>64</v>
      </c>
      <c r="C38" s="45">
        <v>1167</v>
      </c>
      <c r="D38" s="45">
        <v>1368</v>
      </c>
      <c r="E38" s="45">
        <v>56782</v>
      </c>
      <c r="F38" s="45">
        <v>75620</v>
      </c>
      <c r="G38" s="45">
        <v>17477</v>
      </c>
      <c r="H38" s="45">
        <v>23456</v>
      </c>
    </row>
    <row r="39" spans="2:8" x14ac:dyDescent="0.3">
      <c r="B39" s="60" t="s">
        <v>65</v>
      </c>
      <c r="C39" s="64">
        <v>-1654</v>
      </c>
      <c r="D39" s="64">
        <v>-1937</v>
      </c>
      <c r="E39" s="64">
        <v>-80409</v>
      </c>
      <c r="F39" s="64">
        <v>-98099</v>
      </c>
      <c r="G39" s="64">
        <v>-24870</v>
      </c>
      <c r="H39" s="64">
        <v>-33636</v>
      </c>
    </row>
    <row r="40" spans="2:8" x14ac:dyDescent="0.3">
      <c r="B40" s="66" t="s">
        <v>94</v>
      </c>
      <c r="C40" s="67">
        <v>-148</v>
      </c>
      <c r="D40" s="67">
        <v>-173</v>
      </c>
      <c r="E40" s="67">
        <v>-7195</v>
      </c>
      <c r="F40" s="67">
        <v>-47005</v>
      </c>
      <c r="G40" s="67">
        <v>608</v>
      </c>
      <c r="H40" s="67">
        <v>-9561</v>
      </c>
    </row>
    <row r="41" spans="2:8" x14ac:dyDescent="0.3">
      <c r="B41" s="63" t="s">
        <v>66</v>
      </c>
      <c r="C41" s="57">
        <v>1052</v>
      </c>
      <c r="D41" s="57">
        <v>1234</v>
      </c>
      <c r="E41" s="57">
        <v>51208</v>
      </c>
      <c r="F41" s="57">
        <v>44858</v>
      </c>
      <c r="G41" s="57">
        <v>24438</v>
      </c>
      <c r="H41" s="75">
        <v>-3092</v>
      </c>
    </row>
    <row r="42" spans="2:8" x14ac:dyDescent="0.3">
      <c r="B42" s="60"/>
      <c r="C42" s="53"/>
      <c r="D42" s="53"/>
      <c r="E42" s="53"/>
      <c r="F42" s="53"/>
      <c r="G42" s="53"/>
      <c r="H42" s="53"/>
    </row>
    <row r="43" spans="2:8" x14ac:dyDescent="0.3">
      <c r="B43" s="68" t="s">
        <v>88</v>
      </c>
      <c r="C43" s="69">
        <v>-574</v>
      </c>
      <c r="D43" s="69">
        <v>-672</v>
      </c>
      <c r="E43" s="69">
        <v>-27918</v>
      </c>
      <c r="F43" s="69">
        <v>-30460</v>
      </c>
      <c r="G43" s="69">
        <v>-11391</v>
      </c>
      <c r="H43" s="69">
        <v>-4954</v>
      </c>
    </row>
    <row r="44" spans="2:8" x14ac:dyDescent="0.3">
      <c r="B44" s="60" t="s">
        <v>67</v>
      </c>
      <c r="C44" s="64">
        <v>-150</v>
      </c>
      <c r="D44" s="64">
        <v>-176</v>
      </c>
      <c r="E44" s="64">
        <v>-7294</v>
      </c>
      <c r="F44" s="64">
        <v>-16139</v>
      </c>
      <c r="G44" s="64">
        <v>-4747</v>
      </c>
      <c r="H44" s="64">
        <v>2278</v>
      </c>
    </row>
    <row r="45" spans="2:8" x14ac:dyDescent="0.3">
      <c r="B45" s="60" t="s">
        <v>85</v>
      </c>
      <c r="C45" s="64">
        <v>-424</v>
      </c>
      <c r="D45" s="64">
        <v>-496</v>
      </c>
      <c r="E45" s="64">
        <v>-20624</v>
      </c>
      <c r="F45" s="64">
        <v>-14321</v>
      </c>
      <c r="G45" s="64">
        <v>-6644</v>
      </c>
      <c r="H45" s="64">
        <v>-7232</v>
      </c>
    </row>
    <row r="46" spans="2:8" x14ac:dyDescent="0.3">
      <c r="B46" s="63"/>
      <c r="C46" s="40"/>
      <c r="D46" s="40"/>
      <c r="E46" s="40"/>
      <c r="F46" s="40"/>
      <c r="G46" s="40"/>
      <c r="H46" s="40"/>
    </row>
    <row r="47" spans="2:8" x14ac:dyDescent="0.3">
      <c r="B47" s="68" t="s">
        <v>40</v>
      </c>
      <c r="C47" s="69">
        <v>478</v>
      </c>
      <c r="D47" s="69">
        <v>562</v>
      </c>
      <c r="E47" s="69">
        <v>23290</v>
      </c>
      <c r="F47" s="69">
        <v>14398</v>
      </c>
      <c r="G47" s="69">
        <v>13047</v>
      </c>
      <c r="H47" s="69">
        <v>-8046</v>
      </c>
    </row>
    <row r="48" spans="2:8" x14ac:dyDescent="0.3">
      <c r="B48" s="63"/>
      <c r="C48" s="57"/>
      <c r="D48" s="57"/>
      <c r="E48" s="57"/>
      <c r="F48" s="57"/>
      <c r="G48" s="57"/>
      <c r="H48" s="57"/>
    </row>
    <row r="49" spans="2:8" x14ac:dyDescent="0.3">
      <c r="B49" s="63" t="s">
        <v>68</v>
      </c>
      <c r="C49" s="53"/>
      <c r="D49" s="53"/>
      <c r="E49" s="53"/>
      <c r="F49" s="53"/>
      <c r="G49" s="53"/>
      <c r="H49" s="53"/>
    </row>
    <row r="50" spans="2:8" x14ac:dyDescent="0.3">
      <c r="B50" s="60" t="s">
        <v>69</v>
      </c>
      <c r="C50" s="64">
        <v>183</v>
      </c>
      <c r="D50" s="64">
        <v>216</v>
      </c>
      <c r="E50" s="64">
        <v>8938</v>
      </c>
      <c r="F50" s="64">
        <v>5098</v>
      </c>
      <c r="G50" s="64">
        <v>5397</v>
      </c>
      <c r="H50" s="64">
        <v>-3633</v>
      </c>
    </row>
    <row r="51" spans="2:8" x14ac:dyDescent="0.3">
      <c r="B51" s="70" t="s">
        <v>41</v>
      </c>
      <c r="C51" s="69">
        <v>295</v>
      </c>
      <c r="D51" s="69">
        <v>346</v>
      </c>
      <c r="E51" s="69">
        <v>14352</v>
      </c>
      <c r="F51" s="69">
        <v>9300</v>
      </c>
      <c r="G51" s="69">
        <v>7650</v>
      </c>
      <c r="H51" s="69">
        <v>-4413</v>
      </c>
    </row>
    <row r="52" spans="2:8" x14ac:dyDescent="0.3">
      <c r="B52" s="63"/>
      <c r="C52" s="13"/>
      <c r="D52" s="13"/>
      <c r="E52" s="13"/>
      <c r="F52" s="13"/>
      <c r="G52" s="13"/>
      <c r="H52" s="13"/>
    </row>
    <row r="53" spans="2:8" x14ac:dyDescent="0.3">
      <c r="B53" s="63" t="s">
        <v>70</v>
      </c>
      <c r="C53" s="13"/>
      <c r="D53" s="13"/>
      <c r="E53" s="38">
        <v>5.6615215328074093</v>
      </c>
      <c r="F53" s="38">
        <v>3.6686280835499518</v>
      </c>
      <c r="G53" s="38"/>
      <c r="H53" s="38"/>
    </row>
    <row r="54" spans="2:8" x14ac:dyDescent="0.3">
      <c r="C54" s="27"/>
      <c r="D54" s="27"/>
      <c r="E54" s="27"/>
      <c r="F54" s="27"/>
      <c r="G54" s="27"/>
      <c r="H54" s="27"/>
    </row>
    <row r="55" spans="2:8" x14ac:dyDescent="0.3">
      <c r="B55" s="27" t="str">
        <f>+Liabilities!B56</f>
        <v>Amounts expressed in miilions of Turkish Lira (“TL”) in terms of the purchasing power of the TL at  30 September2025, unless otherwise indicated.)</v>
      </c>
      <c r="C55" s="27"/>
      <c r="D55" s="27"/>
      <c r="E55" s="73"/>
      <c r="F55" s="73"/>
      <c r="G55" s="73"/>
      <c r="H55" s="73"/>
    </row>
    <row r="56" spans="2:8" x14ac:dyDescent="0.3">
      <c r="B56" s="27" t="str">
        <f>+Liabilities!B57</f>
        <v>Euro (“EUR”) and US Dollar (“USD”) amounts presented above have been translated from Turkish Lira (“TL”) for convenience purposes only, at the official TL bid rate announced by the Central Bank of the Republic of Turkey (“CBRT”) at 30 September 2025.</v>
      </c>
    </row>
    <row r="57" spans="2:8" x14ac:dyDescent="0.3">
      <c r="B57" s="74"/>
    </row>
    <row r="58" spans="2:8" x14ac:dyDescent="0.3">
      <c r="B58" s="7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15</vt:i4>
      </vt:variant>
    </vt:vector>
  </HeadingPairs>
  <TitlesOfParts>
    <vt:vector size="18" baseType="lpstr">
      <vt:lpstr>Assets</vt:lpstr>
      <vt:lpstr>Liabilities</vt:lpstr>
      <vt:lpstr>IS</vt:lpstr>
      <vt:lpstr>IS!OLE_LINK125</vt:lpstr>
      <vt:lpstr>IS!OLE_LINK19</vt:lpstr>
      <vt:lpstr>Assets!OLE_LINK384</vt:lpstr>
      <vt:lpstr>Assets!OLE_LINK405</vt:lpstr>
      <vt:lpstr>Assets!OLE_LINK408</vt:lpstr>
      <vt:lpstr>IS!OLE_LINK41</vt:lpstr>
      <vt:lpstr>Liabilities!OLE_LINK511</vt:lpstr>
      <vt:lpstr>Liabilities!OLE_LINK512</vt:lpstr>
      <vt:lpstr>Liabilities!OLE_LINK534</vt:lpstr>
      <vt:lpstr>Liabilities!OLE_LINK564</vt:lpstr>
      <vt:lpstr>Liabilities!OLE_LINK565</vt:lpstr>
      <vt:lpstr>Liabilities!OLE_LINK583</vt:lpstr>
      <vt:lpstr>Liabilities!OLE_LINK591</vt:lpstr>
      <vt:lpstr>Liabilities!OLE_LINK728</vt:lpstr>
      <vt:lpstr>Assets!OLE_LINK972</vt:lpstr>
    </vt:vector>
  </TitlesOfParts>
  <Company>Koc Holding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Neslihan Aycil</dc:creator>
  <cp:lastModifiedBy>İsmail Özer</cp:lastModifiedBy>
  <dcterms:created xsi:type="dcterms:W3CDTF">2019-05-10T08:43:12Z</dcterms:created>
  <dcterms:modified xsi:type="dcterms:W3CDTF">2025-11-05T12:13:29Z</dcterms:modified>
</cp:coreProperties>
</file>